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Приложение 1" sheetId="1" r:id="rId1"/>
  </sheets>
  <definedNames>
    <definedName name="_xlnm.Print_Area" localSheetId="0">'Приложение 1'!$A$1:$K$888</definedName>
  </definedNames>
  <calcPr fullCalcOnLoad="1"/>
</workbook>
</file>

<file path=xl/sharedStrings.xml><?xml version="1.0" encoding="utf-8"?>
<sst xmlns="http://schemas.openxmlformats.org/spreadsheetml/2006/main" count="2007" uniqueCount="384">
  <si>
    <t>3. Осуществление мероприятий по обеспечению жильем категорий граждан, определенных действующим законодательством, в том числе семей, имеющих право воспользоваться средствами материнского (семейного) капитала в целях улучшения жилищных условий</t>
  </si>
  <si>
    <t xml:space="preserve">
Муниципальная Подпрограмма
«Капитальный ремонт, строительство и реконструкция объектов инженерной и социальной инфраструктуры, необходимых для обеспечения комфортных и безопасных условий жизнедеятельности населения Кромского района на 2014 год»
</t>
  </si>
  <si>
    <t>1. Мероприятия по подготовке объектов коммунальной инфраструктуры, социальной сферы и жилищного фонда к предстоящему отопительному периоду</t>
  </si>
  <si>
    <t>подготовлены объекты коммунальной инфраструктуры, социальной сферы и жилищного фонда к предстоящему отопительному периоду</t>
  </si>
  <si>
    <t>2. Газоснабжение административного здания по адресу: п. Кромы, ул. Карла Маркса, д. 3 Кромского района, Орловской области</t>
  </si>
  <si>
    <t>3. Выполнение работ по «Строительству водопроводной сети в д. Глинки Кромского района Орловской области», в части восстановительных работ по устройству новой водонапорной башни.</t>
  </si>
  <si>
    <t>4. Выполнение работ по текущему ремонту водопроводной сети в д. Короськово, Кромского района  Орловской области</t>
  </si>
  <si>
    <t>5. Текущий ремонт водопроводной сети  в д. Макеево Кромского района Орловской области</t>
  </si>
  <si>
    <t>6. Ремонт водопроводных сетей в с. Апальково (Михайловка) Кромского района Орловской области</t>
  </si>
  <si>
    <t>7. Текущий ремонт Черкасского сельского дома культуры Стрелецкого сельского поселения Кромского района Орловской области (ремонт откосов, танцзала, фойе, тамбура)</t>
  </si>
  <si>
    <t>8. Ремонт водопровода в п. Новочеркасский Стрелецкого сельского поселения Кромского района Орловской области</t>
  </si>
  <si>
    <t>9. Техническое обслуживание оборудования ТП 23 «Промплощадка», расположенная в п.Кромы, Орловской области</t>
  </si>
  <si>
    <t>10. Техническое обслуживание оборудования топочной здания по адресу: п. Кромы, ул. Карла Маркса, д. 3 Кромского района, Орловской области</t>
  </si>
  <si>
    <t>Муниципальная программа "Культура Кромского района Орловской области на 2014-2016 годы"</t>
  </si>
  <si>
    <t>Программы высокоэффективная - 1,16</t>
  </si>
  <si>
    <t>Создание условий для развития и реализации культурного и  духовного потенциала личности.</t>
  </si>
  <si>
    <t>Проведение государственных, профессиональных праздников, праздников, посвященных юбилейным и памятным датам, календарные праздники (День Защитника Отечества, День России, День Победы,  День защиты детей, День семьи, День матери, День района и др,) Участие  коллективов и солистов  в  различного  уровня фестивалях, конкурсах, смотрах, праздниках
(Праздник Троицкие хороводы в Орловском Полесье, конкурсы: «Тургеневская девушка»); Поэтические встречи, литературные и музыкальные гостиные (клуб творческих людей «Крома», «Музыкальная гостиная»). Приобретение автомобиля.</t>
  </si>
  <si>
    <t>Совершенствование системы библиотечно-информационного обслуживания населения.</t>
  </si>
  <si>
    <t xml:space="preserve"> Проведение межрайонной конференции "Библиотека как центр сохранения национальной культуры", проведение мероприятий "Литературный бульвар", "Библионочь" Приобретение обучающей литературы и подписка на специализированные периодические издания
</t>
  </si>
  <si>
    <t>в том числе</t>
  </si>
  <si>
    <t>Модернизация системы подготовки кадров в сфере культуры</t>
  </si>
  <si>
    <t>Выполнение муниципальных заданий БМУ "Центр культуры и досуга Кромского района", МБУ "Кромская межпоселенческая центральная библиотека"</t>
  </si>
  <si>
    <t>99,97</t>
  </si>
  <si>
    <t>Муниципальная подпрограмма "Развитие архивного дела в Кромском районе Орловской области на 2014 -2016 годы" муниципальной программы "Культура Кромского района Орловской области на 2014- 2016 годы"</t>
  </si>
  <si>
    <t>155,0</t>
  </si>
  <si>
    <t>152,272</t>
  </si>
  <si>
    <t>98,24</t>
  </si>
  <si>
    <t>Уровень эффективности удовлетворительный - 0,78</t>
  </si>
  <si>
    <t>Ремонт помещения действующего архива</t>
  </si>
  <si>
    <t>99,7</t>
  </si>
  <si>
    <t>Контракт № 3 от 09.09.2014 ООО "Строитель", с целью сохранности в надлежащем виде документов, подлежащих хранению в архиве проведен ремонт помещения.</t>
  </si>
  <si>
    <t>Проведение достоверности определения сметной стоимости по объекту: текущий ремонт помещения архива по адресу: пгт. Кромы, ул. Советская, д. 27</t>
  </si>
  <si>
    <t>ФАУ "ФЦЦС" Контракт № 515/14 от 17.06.2014 Для эффективного и целевого использования бюджетных средств, проведена оценка достоверности сметной стоимости ремонта.</t>
  </si>
  <si>
    <t>Внедрение новых информационных технологий:</t>
  </si>
  <si>
    <t>93,7</t>
  </si>
  <si>
    <t>Договор № 19-11/14 от 19.11.2014 ООО "Компьютерные технологии", С целью автоматизации работы архива приобретен компьютер.</t>
  </si>
  <si>
    <t>Замена устаревшей мебели</t>
  </si>
  <si>
    <t>30.0</t>
  </si>
  <si>
    <t>Договор  от 05.11.2014 ИП Масалов А. В. Приобретена и установлена новая мебель, приобретены стеллажи.</t>
  </si>
  <si>
    <t xml:space="preserve">Развитие дополнительного образования в сфере культуры и искусства в Кромском  районе  Орловской области </t>
  </si>
  <si>
    <t>Подпрограмма эффективная - 1,71</t>
  </si>
  <si>
    <t>Заработная плата и другие выплаты педагогическим работникам.</t>
  </si>
  <si>
    <t>Детская школа искусств - одно из самых престижных учреждений дополнительного образования в Орловской области, входит в число 100 лучших школ России. Преподаватели и воспитанники школы победители всероссийских и областных конкурсов.</t>
  </si>
  <si>
    <t>Развитие и модернизация материально-технической базы</t>
  </si>
  <si>
    <t>Приобретение музыкальных инструментов (баян)</t>
  </si>
  <si>
    <t>Поддержка и поощрение талантливых и одаренных детей. Реализация творческого потенциала</t>
  </si>
  <si>
    <t>Денежная выплата за успешное выступление в Международном конкурсе "XIII молодежные дельфийские молодежные игры"</t>
  </si>
  <si>
    <t>Повышение уровня квалификации педагогических  и руководящих  работников</t>
  </si>
  <si>
    <t xml:space="preserve">2 педагога повысили уровень квалификации. Выплата заработной платы и другие выплаты педагогическим работникам, оплата коммунальных услуг. </t>
  </si>
  <si>
    <t>Муниципальная программа "Развитие дорожного хозяйства Кромского района на 2014 год"</t>
  </si>
  <si>
    <t>Увеличение доли автодорог отвечающих нормативным требования: план на 1,9% факт на 1.9 %; увеличение доли населенных пунктов имеющих круглогодичную связь по дорогам с твердым покрытием с автомобильными дорогами регионального значения: план на 4,3% факт на 3,9 %</t>
  </si>
  <si>
    <t>Э=95,4%</t>
  </si>
  <si>
    <t>бюджет поселения</t>
  </si>
  <si>
    <t>районный бюджет</t>
  </si>
  <si>
    <t xml:space="preserve"> </t>
  </si>
  <si>
    <t>Ремонт автомобильных дорог общего пользования местного значения</t>
  </si>
  <si>
    <t>Соглашение  от 13.03.2014 г. №39-Д/14 (Дор.фонд - район); Доп. соглашение от 2.07.2014 №1 (Дор. Фонд-район)</t>
  </si>
  <si>
    <t>1.1</t>
  </si>
  <si>
    <t>Ремонт местных автодорог к социально-значимым  объектам сельской инфраструктуры Кромского района Орловской области д. Стрелецкая</t>
  </si>
  <si>
    <t xml:space="preserve">произведен ремонт автодороги </t>
  </si>
  <si>
    <t>ввод 0,6 км</t>
  </si>
  <si>
    <t>1.2</t>
  </si>
  <si>
    <t>Ремонт автомобильной  дороги общего пользования местного значения д. Стрелецкая Кромского района  Орловской области</t>
  </si>
  <si>
    <t xml:space="preserve">ввод 1,9 км </t>
  </si>
  <si>
    <t>1.3</t>
  </si>
  <si>
    <t>Ремонт улично-дорожной сети по  ул. Володарского пгт. Кромы Кромского района Орловской области</t>
  </si>
  <si>
    <t>в 1.8 раза больше</t>
  </si>
  <si>
    <t>в 42 раза больше</t>
  </si>
  <si>
    <t>остаток средств в сумме 530, 894 будет оплачен в 2015 году бюджетом городского поселения пгт. Кромы</t>
  </si>
  <si>
    <t xml:space="preserve"> Строительство  и реконструкция автомобильных дорог местного значения</t>
  </si>
  <si>
    <t>2.1</t>
  </si>
  <si>
    <t>Строительство автодороги до д. Малая Колчева Кромского района Орловской области</t>
  </si>
  <si>
    <r>
      <t xml:space="preserve">Строительство автодороги завершено </t>
    </r>
    <r>
      <rPr>
        <sz val="10"/>
        <color indexed="10"/>
        <rFont val="Arial Cyr"/>
        <family val="0"/>
      </rPr>
      <t xml:space="preserve"> </t>
    </r>
  </si>
  <si>
    <t>ввод 2.066 км</t>
  </si>
  <si>
    <t>2.2</t>
  </si>
  <si>
    <t>Строительство моста через р. Ока в д. Алексеевка Гуторовского сельского поселения Кромского района Орлорвской области</t>
  </si>
  <si>
    <t xml:space="preserve">работы по строительству объекта в стадии завершения, объем работ на сумму 4944,248 тыс. руб. будут выполнен в 2015 году.            </t>
  </si>
  <si>
    <t>2.3</t>
  </si>
  <si>
    <t xml:space="preserve">Строительство автодороги  "Москва- Харьков" -Лысовка" - п. Новотроицкий в Шаховском сельском поселении Кромского района Орловской Области </t>
  </si>
  <si>
    <r>
      <t>работы по строительству выполнены согласно договорных обязательств в соответствии с графиком работ в полном объеме на финансовый год                                                                         * задолженность областного бюджета за счет средств Дорожного фонда</t>
    </r>
    <r>
      <rPr>
        <sz val="10"/>
        <color indexed="10"/>
        <rFont val="Arial Cyr"/>
        <family val="0"/>
      </rPr>
      <t xml:space="preserve">  </t>
    </r>
  </si>
  <si>
    <t>Разработка проектно-изыскательских работ (ПИР) по строительству сельских автодорог под федеральную программу 2015 года</t>
  </si>
  <si>
    <t>3.1</t>
  </si>
  <si>
    <t>Подготовлена ПСД и получено положительное заключение экспертизы</t>
  </si>
  <si>
    <t>,</t>
  </si>
  <si>
    <t>"Устойчивое развитие сельских территорий Кромского района Орловской области на 2014-2017 годы и на период до 2020 года"</t>
  </si>
  <si>
    <t>Ввод в действие распределительных газовых сетей в сельских поселениях - план 4,38 км, факт - 4,38 км; Количество сельских семей, улучшивших жилищные условия, в том числе молодых семей и молодых специалистов- план 1 семья, факт - 1 семья</t>
  </si>
  <si>
    <t>Э=100%</t>
  </si>
  <si>
    <t>Внебюджетные источники</t>
  </si>
  <si>
    <t>Улучшение жилищных условий граждан, проживающих в сельской местности, - всего</t>
  </si>
  <si>
    <r>
      <t xml:space="preserve">Соглашение от 8 июля 2014 года № 5 о предоставлении субсидий Департаментом сельского хозяйства Орловской области Бюджету Кромского района  на софинансирование мероприятий по улучшению жилищных условий граждан, проживающих в сельской местности  в т.ч. молодых семей и молодых специалистов,доп. соглашение от 24.11.2014 № 1                                                        </t>
    </r>
    <r>
      <rPr>
        <i/>
        <sz val="10"/>
        <rFont val="Times New Roman"/>
        <family val="1"/>
      </rPr>
      <t xml:space="preserve">Жилой дом Лобановой А.П.. введен в эксплуатацию  </t>
    </r>
  </si>
  <si>
    <t>в том числе молодых         семей и молодых  специалистов</t>
  </si>
  <si>
    <t>м2</t>
  </si>
  <si>
    <t>Развитие газификации в сельской местности Всего:</t>
  </si>
  <si>
    <t>Соглашение от 11 июня  2014 года № 3 о предоставлении субсидий Департаментом сельского хозяйства Орловской области  из областного бюджета бюджету Кромского района  на софинансирование мероприятий  по комплексному обустройству объектами социальной инженерной инфраструктуры, доп. соглашение от 10.09.2014 №1, от 14.11.2014 г. № 3</t>
  </si>
  <si>
    <t>в т. ч.          местный бюджет</t>
  </si>
  <si>
    <t xml:space="preserve">                    областной бюджет</t>
  </si>
  <si>
    <t xml:space="preserve">                    федеральный бюджет</t>
  </si>
  <si>
    <t>в том числе по объектам:</t>
  </si>
  <si>
    <t>Газораспределительные сети  для п.Коминтерн и п. Победа Шаховского сельского поселения  Всего</t>
  </si>
  <si>
    <t xml:space="preserve">Построены и введены в эксплуатацию газораспределительные сети  для п. Коминтерн и п. Победа Шаховского сельского поселения </t>
  </si>
  <si>
    <t>км</t>
  </si>
  <si>
    <t>Газораспределительные сети  для д. Черкасская Стрелецкого с/п  Всего</t>
  </si>
  <si>
    <t>Подготовлена проектно-сметная документация на строительство газораспределительных сетей в д. Черкасская</t>
  </si>
  <si>
    <t>Развитие водоснабжения в сельской местности</t>
  </si>
  <si>
    <t>Начато строительство водопроводных сетей в д. Подхватиловка Кутафинского сельского поселения</t>
  </si>
  <si>
    <t>Реализации мероприятий  по поощрению и популяризации достижений в развитии сельских поселений Кромского  района,</t>
  </si>
  <si>
    <t>4.1</t>
  </si>
  <si>
    <t>Проведение праздника «День работников сельского хозяйства»</t>
  </si>
  <si>
    <t>4.2</t>
  </si>
  <si>
    <t>Специализированные рубрики сельскохозяйственной тематики в районной газете «Заря»</t>
  </si>
  <si>
    <t>Муниципальная программа "Организация проведения оплачиваемых общественных работ в Кромском районе на 2014-2016 годы</t>
  </si>
  <si>
    <t>49,50</t>
  </si>
  <si>
    <t>99</t>
  </si>
  <si>
    <t>49,5</t>
  </si>
  <si>
    <t xml:space="preserve">В результате выполнения мероприятий были проинформированны  безработные и незанятое население о возможностях участия в оплачиваемых общественных работах.Создан банк временных рабочих мест в количестве 46 единиц.Заключен 31 договор с работодателями для трудоустройства  46 человек  безработных граждан.Финансирование на оплату труда из средств районного бюджета составило 49,5 тыс. рублей.Оказана материальная поддержка 46 безработным гражданам на период их временного трудоустройства в сумме 45,0 тыс.руб. </t>
  </si>
  <si>
    <t>Плановое значение целевых индикаторов составляло: 1)уровень регистрируемой безработицы 1,2% ; 2)доля граждан,получивших государственную услугу по организации оплачиваемых общественных работ в общей численности безработных граждан 38,5% .Фактическое значение сотавило:1) уровень безработицы 0,8%; 2)доля граждан, получивших государственную услугу по организации оплачиваемых общественных работ 38,0%.Эффектифность программы= 38,0 (фактический показатель(индикатор): 38,5 (целевой показатель(индикатор) х 100%=98,7 балла.Уровень безработицы составил 0,8%,что ниже запланированного на 0,4%</t>
  </si>
  <si>
    <t xml:space="preserve">Заключение с работодателями договоров по проведению общественных работ. </t>
  </si>
  <si>
    <t>Создание банка временных рабочих мест.</t>
  </si>
  <si>
    <t>Организация оплачиваемых общественных работ для временной занятости населения, обеспечение материальной поддержки безработным гажданам</t>
  </si>
  <si>
    <t>Информирование безработных и незанятого населения о возможностях участия в оплачиваемых общественных работах</t>
  </si>
  <si>
    <t>Муниципальная программа "Организация временного трудоустройства несоверш.граждан в возрасте от 14 до 18 лет в свободное от учебы время в Кромском районе на 2014-2016 годы</t>
  </si>
  <si>
    <t>55</t>
  </si>
  <si>
    <t>48,83</t>
  </si>
  <si>
    <t>В результате выполнения мероприятий были проинформированны несовершеннолетние граждане и  их родители о возможностях участия в оплачиваемых временных работах в количестве 93 человек.Создан банк вакансий временных рабочих мест для трудоустройства несовершеннолетних граждан в количестве 93 единиц. С работодателями было заключено 17 договоров для трудоустройства  93 человек несовершеннолетних граждан.Финансирование на оплату труда из средств районного бюджета составило 48,8 тыс. рублей.Оказана материальная поддержка 93 несовершеннолетним гражданам на период их временного трудоустройства в сумме 53,4 тыс.руб.</t>
  </si>
  <si>
    <t>Плановое значение целевых индикаторов составляло -9,2%(доля граждан, получивших государственную услугу в общей численности несовершеннолетних граждан).Фактическое значение составило -9,2% общая численность несовершеннолетних в возрасте от 14 до 18 лет составляет 1010 человек).Эффектифность программы= 9,2 (фактический показательиндикатор): 9,2 (целевой показатель(индикатор) х 100%=100баллов</t>
  </si>
  <si>
    <t>Долгосрочная муниципальная  целевая программа "Профилактика терроризма, экстремизма, межнациональных (межэтнических) конфликтов, укрепление межнационального согласия на территории Кромского района  на 2014-2016 годы", всего</t>
  </si>
  <si>
    <t>Проведение фестивалей, осмотров-конкурсов, спортивных и других мероприятий, всего</t>
  </si>
  <si>
    <t>Увеличилось количество проведенных мероприятий по профилактике терроризма и экстремизма</t>
  </si>
  <si>
    <t>Провести конкурс среди образовательных учреждений района с претензией по темам "Терроризму - нет!", "Внимание-экстремизм!" и т.д.", всего</t>
  </si>
  <si>
    <t>Охрана объектов образовантельных  учреждений, всего</t>
  </si>
  <si>
    <t>Отсутствие  преступлений террористической направленности</t>
  </si>
  <si>
    <t>Техническое обслуживание комплекса технических средств охраны образовательных учреждений, всего</t>
  </si>
  <si>
    <t>Отсутствие  преступлений террористической  направленности</t>
  </si>
  <si>
    <t>Устройство освещения территорий образовательных учреждений, всего</t>
  </si>
  <si>
    <t>7.</t>
  </si>
  <si>
    <t>9.</t>
  </si>
  <si>
    <t xml:space="preserve"> Информационно- методическое обеспечение профилактической деятельности, всего</t>
  </si>
  <si>
    <t>- </t>
  </si>
  <si>
    <t> -</t>
  </si>
  <si>
    <t>из общего объема  по мероприятиям:</t>
  </si>
  <si>
    <t>предусмотрено в муниципальном бюджете, тыс.руб.</t>
  </si>
  <si>
    <t>Результаты выполнения мероприятий</t>
  </si>
  <si>
    <t>№ п/п</t>
  </si>
  <si>
    <t>Наименование программного  документа, мероприятия, целевого индикатора</t>
  </si>
  <si>
    <t>Финансирование</t>
  </si>
  <si>
    <t>Освоено</t>
  </si>
  <si>
    <t>местный бюджет</t>
  </si>
  <si>
    <t>внебюджетные источники</t>
  </si>
  <si>
    <t>Проценты,            %</t>
  </si>
  <si>
    <t xml:space="preserve">Проценты,            % </t>
  </si>
  <si>
    <t>Достижение плановых значений целевых индикаторов</t>
  </si>
  <si>
    <t>в том числе :</t>
  </si>
  <si>
    <t>в том числе:</t>
  </si>
  <si>
    <t>Сумма, тыс.руб.</t>
  </si>
  <si>
    <t>1.</t>
  </si>
  <si>
    <t>2.</t>
  </si>
  <si>
    <t>областной бюджет *)</t>
  </si>
  <si>
    <t>федеральный бюджет *)</t>
  </si>
  <si>
    <t>Информация о реализации муниципальной программы Кромского района «Управление муниципальными финансами Кромского района» в 2014 году</t>
  </si>
  <si>
    <t>Муниципальная программа Кромского района «Управление муниципальными финансами Кромского района»</t>
  </si>
  <si>
    <t>16530,8</t>
  </si>
  <si>
    <t>99,9</t>
  </si>
  <si>
    <t>16518,63</t>
  </si>
  <si>
    <t>99,6</t>
  </si>
  <si>
    <t>100</t>
  </si>
  <si>
    <t>Выравнивание бюджетной обеспеченности поселений Кромского района.</t>
  </si>
  <si>
    <t>Оказание финансовой помощи бюджетам поселений Кромского района  в рамках содействия органам местного самоуправления в осуществлении  ими полномочий по решению вопросов местного значения</t>
  </si>
  <si>
    <t xml:space="preserve">Обеспечена устойчивость  бюджетов поселений, созданы условия для более полного и эффективного исполнения полномочий органов местного самоуправления, обеспечена равная доступность населения к получению качественных бюджетных услуг.
Обеспечено покрытие временных кассовых разрывов  бюджетов поселений.
 Увеличены темпы роста бюджетной обеспеченности поселений Кромского района.
Повышена эффективность выравнивания бюджетной обеспеченности поселений Кромского района
</t>
  </si>
  <si>
    <t>в 2 раза</t>
  </si>
  <si>
    <t xml:space="preserve">Приложение 2 </t>
  </si>
  <si>
    <t>Муниципальная программа "Развитие муниципальной службы в Кромском районе на  2014-2016 годы</t>
  </si>
  <si>
    <t>16,00</t>
  </si>
  <si>
    <t>44</t>
  </si>
  <si>
    <t>Утверждение нормативно-правовых актов. Формирование списка  муниципальных служащих, подлежащих повышению квалификации. Развитие профессиональных качеств, повышение квалификации муниципальными служащими. Развитие профессиональных качеств. Развитие профессиональных качеств. Принято 2  нормативно-правовых акта по вопросам муницыпальной службы. Сформирован список муниципальных служащих подлежащих повышению квалификации. Повысили квалификацию 7 человек. Проведено 6 занятий. Проведено 4 совещания. Обучено 39 муниципальных служащих.</t>
  </si>
  <si>
    <t>Программа эффективная -          0,83.</t>
  </si>
  <si>
    <t>Разработка и принятие муниципальных нормативно-правовых актов по вопросам муницыпальной службы</t>
  </si>
  <si>
    <t>Анализ потребности в профессиональной подготовке и повышении квалификации муниципальных служащих</t>
  </si>
  <si>
    <t>Повышение квалификации муниципальных служащих по 72-часовой программе</t>
  </si>
  <si>
    <t>Организация и проведение занятий с муниципальными администрации по вопросам изменения действующего законодательства о муниципальной службе</t>
  </si>
  <si>
    <t>Участие в совещаниях, семинарах проводимых для работников органов мнстного самоуправления</t>
  </si>
  <si>
    <t>3.</t>
  </si>
  <si>
    <t>Муниципальная  программа "Улучшение условий и охраны труда в Кромском районе на 2014 год", всего</t>
  </si>
  <si>
    <t>Улучшение условий труда работающих</t>
  </si>
  <si>
    <t>Программа высокоэффективная - 1,42</t>
  </si>
  <si>
    <t>4,0</t>
  </si>
  <si>
    <t>областной бюджет</t>
  </si>
  <si>
    <t>-</t>
  </si>
  <si>
    <t>федеральный бюджет</t>
  </si>
  <si>
    <t>Из общего объема по мероприятиям программы:</t>
  </si>
  <si>
    <t>Совершенствование взаимодействия органов местного самоуправления с органамми надзора  и контроля  по вопросам  совершенствования системы управления охраны труда  в Кромском районе, всего</t>
  </si>
  <si>
    <t xml:space="preserve"> - </t>
  </si>
  <si>
    <t xml:space="preserve">Постоянно готовится информация о несчастных случаях на производстве, участие представителей органов муниципальной власти района и профсоюзных органов в расследовании несчастных случаев на производстве; проводится анализ состояния условий и охраны труда, причин производственного травматизма и профессиональной заболеваемости в организациях района </t>
  </si>
  <si>
    <t>Развитие районной инфраструктуры обеспечения  охраны труда, всего</t>
  </si>
  <si>
    <t>Материалы  по вопросам охраны труда размещаются в районной газете "Заря" и на сайте администрации, готовится ежегодный доклад о состоянии условий и охраны труда в Кромском районе.</t>
  </si>
  <si>
    <t>Размещено 5 материалов по вопросам охраны труда , проведено 5 заседаний межведомственной комиссии по охране труда</t>
  </si>
  <si>
    <t>Мероприятия, направленные на улучшение условий и охраны труда в организациях района, всего</t>
  </si>
  <si>
    <t>В 2014 году зарегистрирован 1 случай производственного травматизма со смертельным исходом (ОАО "Кромские Черноземы"). В 2015 году проведен районный смотр - конкурс по охране труда за 2014 год. В результате 1 место заняло - ООО "Знаменский СГЦ" (убойный цех), 2 место - ООО "Кромской комбикормовый завод", 3 место - ПО "Хлебозавод".</t>
  </si>
  <si>
    <t>Из 152 мероприятий выполнено 138, частично - 8, не выполнено - 6, по итогам 2014г. проведен районный смотр - конкурс по охране труда. Затраты  по охране труда на 1 работающего составили в 2014 году 4989 руб., что на уровне 2013 года. Работодатели  уделяют большое внимание вопросам охраны труда. Средств израсходовано 109% от плана.</t>
  </si>
  <si>
    <t>4.</t>
  </si>
  <si>
    <t>Повышение эффективности  контроля за охраной труда, всего</t>
  </si>
  <si>
    <t>Проводятся: анализ материалов расследования несчастных случаев на производстве на основании данных Госинспекци труда в Орловской области и систематический контроль за соблюдением требований охраны труда в организациях района во взаимодействии с органами государственного надзора и контроля с профсоюзами.</t>
  </si>
  <si>
    <t>В результате из 15 организаций с численностью работающих более 50 человек, в 9 организациях  района  имеются освобожденные специалисты по охране труда, в остальных - возложены  обязанности.</t>
  </si>
  <si>
    <t>Муниципальная программа "Развитие торговли Кромского района на 2014-2016 годы", всего</t>
  </si>
  <si>
    <t>6,0</t>
  </si>
  <si>
    <t>Обеспеченность населения района площадью торговых объектов на 1 тыс. жит. за 2014 год составила 395 кв. м. (целевой индикатор - 383 кв. м.); оборот розничной торговли и общественного питания составил 1822 тыс. руб. (1712,1 тыс. руб.); оборот розничной торговли на душу населения составил 84,3 тыс. руб. (78,3 тыс. руб.); доля современных предприятий торговли в общем количестве торговых предприятий составила 30 % (30 %); сумма инвистиционных ресурсов 20,1 тыс. руб. (5,0 тыс. руб.), розничный товарооборот на 1 кв.м. торговой площади составил 192,5 тыс. руб. (173,4 тыс. руб.).</t>
  </si>
  <si>
    <t>В отчетном году достигнуты все плановые значения целевых индикаторов - 156,9 %. Программа является высокоэффективной.</t>
  </si>
  <si>
    <t>Совершенствование государственной координации и правового регулирования в сфере торговли</t>
  </si>
  <si>
    <t>В целях совершенствования нормативной базы  в 2014 году  были приняты  следующие муниципальные правовые акты: -Постановление администрации Кромского района "Об утверждении схем размещения нестационарных торговых объектов";</t>
  </si>
  <si>
    <t>Развитие торговой инфраструктуры потребительского рынка</t>
  </si>
  <si>
    <t>По состоянию на 01.01.2015 года обеспеченность населения района площадью торговых объектов на 1 тыс. жителей составила 395 кв.м., оборот розничной торговли на душу населения составил 84,3 тыс. руб., доля современных предприятий торговли в общем количестве торговых предприятий составила 30 %.</t>
  </si>
  <si>
    <t>Обеспечение экономической и территориальной доступности товаров и услуг торговли для населения района</t>
  </si>
  <si>
    <t>В населенные пункты, которые отдалены от центра и не имеющие сетевые магазины, в соответствии со схемой размещения нестационарных торговых объектов Кромского района обслуживают 10 автолавок, из них 9 ИП и 1 ЮЛ.</t>
  </si>
  <si>
    <t>Поддержка и продвижение продукции местных товаропроизводителей на потребительский рынок</t>
  </si>
  <si>
    <t>Обеспечение товарами первой необходимости жителей отдалённых населённых пунктов</t>
  </si>
  <si>
    <t>5.</t>
  </si>
  <si>
    <t>Проведение районного конкурса "Лучшее предприятие розничной торговли", всего</t>
  </si>
  <si>
    <t>Проведен районный конкурс на "Лучшее предприятие розничной торговли". В результате 1-е место занял  ИП Смагина Т.Г. м-н "Новинка", 2-е место - Кромское РАЙПО.  м-н д, Котовка,  3-е место - ООО "Волна" м-н "Продукты"</t>
  </si>
  <si>
    <t>Муниципальная целевая программа "Поддержка и развитие малого и среднего предпринимательства в Кромском районе Орловской области на 2014-2016 годы", всего</t>
  </si>
  <si>
    <t>50,0</t>
  </si>
  <si>
    <t xml:space="preserve">На 1 января 2015 года в Кромском районе осуществляют деятельность 389  индивидуальных предпринимателей, за 2014 год  зарегистрированно 65 ИП. </t>
  </si>
  <si>
    <t>Программа является высокоэффективной, критерий оценки эфективности более 1 (1,9)</t>
  </si>
  <si>
    <t>50</t>
  </si>
  <si>
    <t>из общего объема по мероприятиям программы:</t>
  </si>
  <si>
    <t xml:space="preserve">Совершенствование  рыночных механизмов  и правового   обеспечения 
деятельности  субъектов  малого и среднего  предпринимательства, всего
</t>
  </si>
  <si>
    <t>В целях поддержки предприятий малого и среднего бизнеса, в районе  для расчета суммы единого налога на вмененный доход на  протяжении 5 лет  не меняется корректирующий коэффициент К2, в результате не увеличивается сумма ЕНВД к уплате предприятиями малого и среднего бизнеса.</t>
  </si>
  <si>
    <t xml:space="preserve">Обеспечение финансовой и имущественной поддержки субъектов малого и среднего предпринимательства, всего
</t>
  </si>
  <si>
    <t>Имущественная поддержка субъектов малого и среднего предпринимательства происходит в форме аренды муниципального имущества, для осуществления предпринимательской деятельности. По состоянию на 01.01.2015 года заключено 12 договоров с   субъектами малого и среднего предпринимательства на  передоставление  в аренду муниципального имущества, общей площадью 1045,85 м²</t>
  </si>
  <si>
    <t>в т.ч. местный бюджет</t>
  </si>
  <si>
    <t>в том числе по мероприятиям:</t>
  </si>
  <si>
    <t xml:space="preserve"> Субсидирование части затрат начинающим субъектам малого и среднего предпринимательства по возмещению части затрат</t>
  </si>
  <si>
    <t xml:space="preserve">В соответствии с постановлением администрации Кромского района от 11 ноября 2014 года № 816 "О проведении конкурса "Предоставление субсидий начинающим субъектам малого и среднего предпринимательства Кромского района по возмещению части затрат на открытие собственного дела" организован конкурс на получение субсидий начинающим СМП по возмещению части затрат на открытие собственного дела, в результате конкурсного отбора и в соответствии с распоряжением от 16.12.2014 г. № 282-р "О предоставлении субсидий по итогам конкурса" признаны победителями конкурса и получателями субсидий следующие конкурсанты: Позднякова Н.С. - сумма субсидий 25,0 тыс. руб.; Туинова Е.И. - сумма субсидий 25,0 тыс. руб. </t>
  </si>
  <si>
    <t>Содействие в области инноваций и промышленного производства, всего</t>
  </si>
  <si>
    <t>О мерах муниципальной и государственной поддержки за 2014 год проконсультировано 51 предприниаматель.                                                       На сайте администрации Кромского района в разделе "Предпринимательство" регулярно обновляется информация.</t>
  </si>
  <si>
    <t>Районная целевая комплексная программа "социальная поддержка детей-сирот и детей, оставшихся без попечения родителей, лиц из числа детей-сирот и детей, оставшихся без попечения родителей в Кромском районе на 2014-2016 годы", всего</t>
  </si>
  <si>
    <t>13754,90</t>
  </si>
  <si>
    <t>13473,4</t>
  </si>
  <si>
    <t>98</t>
  </si>
  <si>
    <t>Программа  эффективная,        выполнена  на  87,2 %</t>
  </si>
  <si>
    <t>Программа  эффективная - 87,2 %</t>
  </si>
  <si>
    <t>0</t>
  </si>
  <si>
    <t>Обеспечение предоставления жилых помещений детям-сиротам и детям, оставшимся без попечения родителей, лицам из числа детей-сирот  и детей, оставшихся без попечения родителей по договорам найма специализированных жилых помещений</t>
  </si>
  <si>
    <t>10472,80</t>
  </si>
  <si>
    <t>10375,70</t>
  </si>
  <si>
    <t>99,1</t>
  </si>
  <si>
    <t>10375,7</t>
  </si>
  <si>
    <t>По  состоянию  на  01.01.2015  года нуждались  в  обеспечении  жилыми  помещениями  36  человек  рассматриваемой  категории,  обеспечено  13  человек  рассматриваемой  категории,              что  составляет  36.1 %  выполнения  мероприятия</t>
  </si>
  <si>
    <t xml:space="preserve">местный бюджет </t>
  </si>
  <si>
    <r>
      <t xml:space="preserve">
</t>
    </r>
    <r>
      <rPr>
        <b/>
        <sz val="11"/>
        <color indexed="12"/>
        <rFont val="Arial Cyr"/>
        <family val="0"/>
      </rPr>
      <t xml:space="preserve">Выплата единовременного пособия при всех формах устройства детей, лишенных родительского попечения, в семью
</t>
    </r>
  </si>
  <si>
    <t>256,2</t>
  </si>
  <si>
    <t>123,0</t>
  </si>
  <si>
    <t>48</t>
  </si>
  <si>
    <t>Выплата  единовременного  пособия  при  всех  формах  устройства  детей,  лишенных  родительского  попечения  в  семью  произведена  в  полном  объеме,  что  составило  100 %  выполнения  мероприятия</t>
  </si>
  <si>
    <t>Обеспечение содержания детей в семьях опекунов и приемных семьях, а также вознаграждений приемным родителям</t>
  </si>
  <si>
    <t>2858,5</t>
  </si>
  <si>
    <t>2857,7</t>
  </si>
  <si>
    <t>Выплата  пособия  на  содержание  детей  в  приемных  и  опекунских  семьях,  а  также  вознаграждения  приемным  родителям  произведена  в  полном  объеме,  что  составило  100 %  выполнения  мероприятия</t>
  </si>
  <si>
    <r>
      <t xml:space="preserve">
</t>
    </r>
    <r>
      <rPr>
        <b/>
        <sz val="11"/>
        <color indexed="12"/>
        <rFont val="Arial Cyr"/>
        <family val="0"/>
      </rPr>
      <t>Обеспечение бесплатного проезда на транспорте (кроме такси), а также 2 раза в год к месту жительства и обратно к месту учебы детей-сирот и детей, оставшихся без попечения родителей, лиц из числа детей-сирот
и детей, оставшихся без попечения родителей</t>
    </r>
    <r>
      <rPr>
        <b/>
        <sz val="11"/>
        <rFont val="Arial Cyr"/>
        <family val="0"/>
      </rPr>
      <t xml:space="preserve">
</t>
    </r>
  </si>
  <si>
    <t>49,6</t>
  </si>
  <si>
    <t>49,2</t>
  </si>
  <si>
    <t>99,2</t>
  </si>
  <si>
    <t>Выплата  денежных  средств  на  обеспечение  бесплатного  проезда  на  транспорте (кроме  такси),  а  также  2  раза  в  год  к  месту  жительства  и  обратно  к  месту  учебы  детей-сирот  и  детей,  оставшихся  без  попечения  родителей,  лиц  из  числа  детей-сирот  и  детей,  оставшихся  без  попечения  родителей  произведена  в  полном  объеме,  что  составило  100 %  выполнения  мероприятия</t>
  </si>
  <si>
    <r>
      <t xml:space="preserve">
</t>
    </r>
    <r>
      <rPr>
        <b/>
        <sz val="11"/>
        <color indexed="12"/>
        <rFont val="Arial Cyr"/>
        <family val="0"/>
      </rPr>
      <t>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единовременным денежным пособием, одеждой, обувью, мягким инвентарем и оборудованием</t>
    </r>
    <r>
      <rPr>
        <b/>
        <sz val="11"/>
        <rFont val="Arial Cyr"/>
        <family val="0"/>
      </rPr>
      <t xml:space="preserve">
</t>
    </r>
  </si>
  <si>
    <t>67,8</t>
  </si>
  <si>
    <t>Выплата  по  обеспечению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единовременным  денежным  пособием,  одеждой  обувью,  мягким  инвентарем  и  оборудованием  произведена  в  полном  объеме,  что  составило  100 %  выполнения  мероприятия</t>
  </si>
  <si>
    <t>"Совершенствование системы профилактики правонарушений и усиление борьбы с преступностью на территории Кромского района на 2014-2016 годы"</t>
  </si>
  <si>
    <t>2,1</t>
  </si>
  <si>
    <t>Результативность реализации муниципальной программы-1683,75 %                                                     1. Сокращение общего количества преступлений на территории района-724%</t>
  </si>
  <si>
    <t>2. Снижение числа тяжких и особо тяжких преступлений-24,02%</t>
  </si>
  <si>
    <t>3. Сокращение количества  преступлений, совершенных несовершеннолетними 714 %</t>
  </si>
  <si>
    <t>4. Снижение удельного веса рецидивных преступлений-1617 %</t>
  </si>
  <si>
    <t>Проведение рейдовых мероприятий по проверке граждан и несовершеннолетних, состоящих на учете в МО МВД РФ "Кромской", КДН и ЗП. А так же рейдов по выявлению фактов продажи алкогольной и табачной продукции несовершеннолетним.</t>
  </si>
  <si>
    <t>Проводятся профилактические рейды по выявлению фактов прдажи алкогольной и табачной продукции несовершеннолетним, мероприятия по охране общественного порядка, осуществляется  контроль за образом жизнии поведением несовершеннолетних состоящих  в КДН и ЗП</t>
  </si>
  <si>
    <t>5. Снижение удельного веса преступлений, совершенных в состоянии алкогольного опьянения- 2550%</t>
  </si>
  <si>
    <t>6. Сокращение количества преступлений, совершенных на почве семейно-бытовыхотношений-5000 %</t>
  </si>
  <si>
    <t>7. Уменьшение числа преступлений, совершенных на улицах и в общественных местах-2741 %</t>
  </si>
  <si>
    <t>Организиция и проведение конкурса  среди образовательных учреждений района на лучшую организацию по профилактике алкоголизма, наркомании, зависимости от психоактивных веществ</t>
  </si>
  <si>
    <t>В декабре 2014 года был проведен конкурс. Победителям вручены ценные призы.</t>
  </si>
  <si>
    <t>8. Увеличение числа  правонарушений, пресеченных с участием представителей общественных формирований-100%</t>
  </si>
  <si>
    <t>Профилактика правонарушений среди несовершеннолетних и молодежи</t>
  </si>
  <si>
    <t>Проведены рабочие встречи с руководством учебных заведений , выявлены лица, предрасположенные к совершению правонарушений, в отношении их проведена профилактически-предупредительная работа, организованы и проведены профилактические мероприятия по пропаганде здорового образа жизни. Организована поездка профилактической направленности для несовершеннолетних  учащихся образовательных учреждений Кромского района в Шаховскую воспитательную колонию. Проводится работа по выявлению, принятию на учет и  организации индивидуальной  профилактической работы с несовершеннолетними и семьями, находящимися в социально опасном положении. Ведется работа по обеспечению  жильем  лиц из числа детей-сирот и детей, оставшихся без попечения родителей, в 2014 году приобретено 13  жилых помещения.</t>
  </si>
  <si>
    <t>Обеспечение социальной реабилитации ранее судимых лиц и граждан, не имеющих постоянных источников дохода</t>
  </si>
  <si>
    <t xml:space="preserve">Полицией осуществляется комплекс  организационных и практических мероприятий по социальной реабилитации лиц, освободившихся из мест лишения свободы, устранения криминологических факторов, способствующих рецидивной преступности, а так же оказывается социальная и консультативная помощь гражданам указанной категории. </t>
  </si>
  <si>
    <t>Предупреждение (профилактика) терроризма и экстремизма</t>
  </si>
  <si>
    <t>Проводятся профилактические мероприятия по обеспечению защищенности  населения от диверсионно-террористических актов</t>
  </si>
  <si>
    <t>Повышение уровня правовых знаний</t>
  </si>
  <si>
    <t>С учащимися образовательных учреждений проведены беседы, классные часы правовой направленности</t>
  </si>
  <si>
    <t>Программа "Развитие физической  культуры и спорта в Кромском районе на 2014-2016 годы"</t>
  </si>
  <si>
    <t>900,0</t>
  </si>
  <si>
    <t>889,767</t>
  </si>
  <si>
    <t>Результатом программных мероприятий в 2014 году стало  - улучшение качества жизни подрастающего поколения,  их психологической устойчивости, занятости детей и подростков, укрепление их здоровья и отвлечение от пагубных пристрастий и вредных привычек. 1. Доля населения района и, систиматически занимающаяся физической культурой и спортом в общей численности населения -11,9(100%) 2. Доля лиц с ограниченными возможностями 0,9 (100%)</t>
  </si>
  <si>
    <t>Программа эффективная - 100 %.</t>
  </si>
  <si>
    <t>98,86</t>
  </si>
  <si>
    <t>"Участие в областных спортивных мероприятиях"-   всего</t>
  </si>
  <si>
    <t>124,7</t>
  </si>
  <si>
    <t>120,363</t>
  </si>
  <si>
    <t>96,5</t>
  </si>
  <si>
    <t>Оплачены заявочные взносы за участие в областных и международных соревнованиях и турнирах: - в открытом XII перв. ОР ООО ФСОП "Россия" по мини-футболу среди команд сельских районов; - в открытом перв. ОР ООО ФСОП "Россия" по мини-футболу среди команд сельских районов (турнир "Дружба"); - за участие в полуфинале первенства России - пер. ЦФО по пляжному волейболу г. Брянск; - за участие в Международном турнире по карате Latvia Open 2014; - за участие в открытом первенстве Орловской области по карате.</t>
  </si>
  <si>
    <t>"Проведение районных праздников:           "За здоровый образ жизни", "Спорт!Спорт!Спорт!" и районных спортивных соревнований-всего</t>
  </si>
  <si>
    <t>124,5</t>
  </si>
  <si>
    <t>118,61</t>
  </si>
  <si>
    <t>95,3</t>
  </si>
  <si>
    <t>Проведение районных праздников: «За здоровый образ жизни!», «Спорт! Спорт! Спорт!» 
Папа, мама, я – спортивная семья!» Проведение районных соревнований по классическим шахматам, мини-футболу,волейболу, городошному спорту, настольному теннису, минифутболу среди сельских поселений, волейболу среди с/п,мини-футболу среди дворовых команд, пояжному волейболу.</t>
  </si>
  <si>
    <t>"Проведение районных соревнований среди лиц с ограниченными возможностями. Выпуск альманаха "Недна" - всего</t>
  </si>
  <si>
    <t>5,2</t>
  </si>
  <si>
    <t>Проведен шахматно- шашечный турнир, спортивно-развлекательный праздник в рамках клуба оптимист, участие в областном спортивно- развлекательном празднике для инвалидов, организована работа лекитория на базе Кромской ЦРБ, проводятся психологические тренинги на базе БУ ОО "КЦСОН", организован выпуск ольманаха "Недна" Кромской районной организации ВОИ.</t>
  </si>
  <si>
    <t>6.</t>
  </si>
  <si>
    <t>"Содержание,обеспечение деятельности, укрепление материально-технической базы ФОКа"- всего</t>
  </si>
  <si>
    <t>600,0</t>
  </si>
  <si>
    <t>ООО "Магнум" проект на привязку к местности ранее изготовленной ПСД на строительство ФОКа</t>
  </si>
  <si>
    <t>8.</t>
  </si>
  <si>
    <t>"Преобретение спортивной формы и инвентаря для районных спортивных команд"-всего</t>
  </si>
  <si>
    <t>45,6</t>
  </si>
  <si>
    <t>45,594</t>
  </si>
  <si>
    <t>Преобретина спортивная форма для районных спортивных команд.</t>
  </si>
  <si>
    <t>Районная целевая комплексная программа "Обеспечение жильём молодых семей 2014-2016 годы", всего</t>
  </si>
  <si>
    <t>Отделом по работе с молодёжью, ФК и спорту ведётся приём заявлений, разъяснительно-консультационная работа. Муниципальной жилищной комиссией формируются списки молодых семей - участников программы. По состоянию на 01.01.2015 г. в списке нуждающихся -  28 семей.</t>
  </si>
  <si>
    <t>Программа эффективная - 85,5 %</t>
  </si>
  <si>
    <t>из общего объёма по мероприятиям программы:</t>
  </si>
  <si>
    <t>Предоставление  поддержки в решении жилищной проблемы молодым семьям,  нуждающимся в улучшении жилищных условий, всего</t>
  </si>
  <si>
    <t>Выдано свидетельство о выделении социальных выплат  3 семьям, 1 семья использовала средства субсидии по сертификату</t>
  </si>
  <si>
    <t>Муниципальная целевая программа "Комплексные меры противодействия злоупотреблению  наркотиками  и их незаконному обороту  на 2014-2016 г.г.", всего</t>
  </si>
  <si>
    <t>9,0</t>
  </si>
  <si>
    <t>В районе стабильная наркоситуация.  Сокращается  число  упортебляющих наркотические  и психотропные вещества, повышается  антинаркотическая ориентация общества, привлечение большего количества людей к занятиям физкультурой и спортом,  здоровому образу жизни;увеличение числа изъятий из незаконного оборота наркотических средств и психотропных веществ. По состоянию на 1 января 2015 года в БУЗ Орловской области  "Кромская ЦРБ"  не состоят на учета лица, употребляющие наркотические вещества.</t>
  </si>
  <si>
    <t xml:space="preserve"> Программа высокоэффективная 1,81.                                  1. Количество совершенных преступлений связанных с незаконным оборотом норкотиков  5 (180%)</t>
  </si>
  <si>
    <t xml:space="preserve">в том числе: </t>
  </si>
  <si>
    <t>Организационные меры</t>
  </si>
  <si>
    <t>Проводится ежегодный анализ состояния работы по противодействию злоупотреблению наркотиками и их незаконному обороту, обобщение административной, судебной, следственной практики по делам о правонарушениях и преступлениях. Выявляются лица допризывного возраста, употребляющие наркотические и психотропные вещества с целью предотвращения их призыва на военную службу, а также уволенные с воинской службы за употребление наркотических средств для постановки на учет. Совместно с БУЗ Орловской области "Кромской ЦРБ", отделом образования, отделом по работе с молодежью и спортом проведена 1 научно - практическая конференция по проблемам профилактики наркотических заболеваний среди молодежи.</t>
  </si>
  <si>
    <t>1. Количество совершенных преступлений связанных с незаконным оборотом норкотиков на 1000 человек населения района 204,34%</t>
  </si>
  <si>
    <t>Профилактика злоупотребления наркотическими средствами и психотропными веществами</t>
  </si>
  <si>
    <t>Ежегодно проводятся круглые столы с участием старшеклассников во всех школах района, обучающиеся семинарыа в рамках месячников "Нет - наркотикам и СПИДу!", проведено 2 месячника по повышению эффективности информационной и образовательной работы среди молодежи и подростков, направленной на пропаганду здорового образа жизни. Проведен смотр - конкурс плакатов, рисунков, опубликованы тематические страницы и подборки в районной газете "Заря", проведено  200 просветительских бесед и лекций.</t>
  </si>
  <si>
    <t>Культурно - массовые и спортивно - туристические мероприятия, всего</t>
  </si>
  <si>
    <t>В целях пропаганды здорового образа жизни среди подростков  и молодежи в районе действуют более 200 кружков различных направлений; традиционно проводятся районные спортивные праздники , личные первенства по шахматам, волейболу, футболу, настольному теннису и др.</t>
  </si>
  <si>
    <t>Районная целевая комплексная программа "Молодёжь Орловщины 2014-2016 годы", всего</t>
  </si>
  <si>
    <t>40,0</t>
  </si>
  <si>
    <t>38,4</t>
  </si>
  <si>
    <t>96</t>
  </si>
  <si>
    <t>Организация и проведения праздничных мероприятий посвященных Дню защитника отечества,
 организация и проведение памятных мероприятий посвященных дню вывода Советских  войск из Афганистана,
организация и проведение конкурса патриотической песни,
организация и проведение встреч молодежи и подростков с ветеранами боевых действий и ликвидаторами на ЧАЭС «Встречи поколений»,
проведение районных мероприятий по благоустройству воинских захоронений и памятников «Обелиск»,
помощь в организации и проведении поисковых мероприятий в рамках всероссийской акции «Вахта Памяти»,
проведение праздничных мероприятий посвященных Дню России,
проведение памятных мероприятий, посвященных Дню памяти и скорби,
проведение торжественных мероприятий, посвященных Дню Конституции России,
участие в областных спортино-туристических слетах.
Проведение "Дня призывника"</t>
  </si>
  <si>
    <t xml:space="preserve"> Программа эффективная - 170,2 %. </t>
  </si>
  <si>
    <t>Духовно - нравственное и гражданско -патриотическое воспитание подростков и молодежи, всего</t>
  </si>
  <si>
    <t>12,0</t>
  </si>
  <si>
    <t>Вознаграждение победителей районного конкурса по кикбоксингу.</t>
  </si>
  <si>
    <t>1. Количество молодых граждан вовлеченныхв реализацию молодежной политики на территории района 1540 чел (100%) 2. Количество молодых граждан вовлеченных в общественные организации на территории района - 880 чел (144 %)</t>
  </si>
  <si>
    <t>Поддержка талантливой молодежи и молодежных инициатив</t>
  </si>
  <si>
    <t>27,0</t>
  </si>
  <si>
    <t>26,4</t>
  </si>
  <si>
    <t xml:space="preserve">
Участие в молодежных  всероссийских, региональных образовательных форумах «Селигер», «Волга» и тд.</t>
  </si>
  <si>
    <t>Муниципальная программа "Образование в Кромском районе на 2014-2016 годы"</t>
  </si>
  <si>
    <t>6 пед.работников награждены грантом Главы района по 10 тыс. рублей, 11 школьников удостоены гранта Главы района по 5 тыс. рублей.  Приобретались и перезаряжались огнетушители в образовательные учреждения, проводились пропитки деревянных конструкций и замер сопротивления изоляции контура сопротивления. В течении 2014 года осуществлялось Т.О. пожарной кнопки, газового оборудования, охраны, ситемы ГЛОНАСС  . Отремонтирован вход в МБОУ КР ОО "Кромская СОШ", спортзал в МБОУ КР ОО "Шаховская СОШ",МБДОУ КР ОО "Детский сад №1", устроена столовая в МБОУ КР ОО "Гостомльская ООШ", заменены окна в МБОУ КР ОО "Шаховская НОШ", отремонтирован водопровод в МБОУ КР ОО "Кривчиковская СОШ",  Заработная плата пед. работников общеобразовательных учреждений составила за 2014 год - 206124 рубля, пед. работников дошкольных организаций - 17782 рубля, пед. работников дополнительного образования - 17469 рублей.</t>
  </si>
  <si>
    <t>Программа эффективная.</t>
  </si>
  <si>
    <t>Мероприятия, направленные на материальную поддержку воспитания и обучения детей, посещающих муниципальные общеобразовательные учреждения, реализующих основную общеобразовательную программу дошкольного образования</t>
  </si>
  <si>
    <t>Мероприятия, направленные на обеспечение безопасности учащихся, учебных учреждений и образовательного процесса в современных условиях</t>
  </si>
  <si>
    <t>Мероприятия, направленные на совершенствование организации питания в общеобразовательных учреждениях района</t>
  </si>
  <si>
    <t>Мероприятия, направленные на развитие системы оздоровления детей и подростков</t>
  </si>
  <si>
    <t>Мероприятия, направленные на совершенствование системы воспитания и дополнительного образования</t>
  </si>
  <si>
    <t>Мероприятия, направленные на совершенствование системы дошкольного образования</t>
  </si>
  <si>
    <t>Мероприятия, направленные на приведение учебно - материальной базы в соответствии с современными требованиями</t>
  </si>
  <si>
    <t>Мероприятия, направленные на совершенствование системы поддержки талантливых детей</t>
  </si>
  <si>
    <t>Мероприятия, направленные на совершенствование учительского корпуса</t>
  </si>
  <si>
    <t>Мероприятия, направленные на совершенствование беспечения всеобщего доступа  к современным  информационным образовательным ресурсам, внедрение программ дистанционного обучения</t>
  </si>
  <si>
    <t>Мероприятия, направленные на  реализацию мероприятий приоритетного национального проекта"Образование</t>
  </si>
  <si>
    <t>Муниципальная программа "Энергосбережение и повышение энергетической эффективности Кромского района на 2014 год"</t>
  </si>
  <si>
    <t>Усовершенсовование системы учета электроэненргии; усовершенсовование системы учета тепловой энергии; приобретение и монтаж современного энергоэффективного оборудования; своевременное обучение работников, ответственных за энергоэффективность; установка современного оборудования с увеличенным коэффициентом полезного действия.</t>
  </si>
  <si>
    <t>Программа высокоэффективная - 350 %.  1. Доля объемов природного газа, отпускаемого по приборам учета: план - 37% факт - 89%                                                                 2. Доля объемов воды, отпускаемая по приборам учета: план - 13%, факт - 60%</t>
  </si>
  <si>
    <t>Мероприятия по энергосбережению образовательных учреждений</t>
  </si>
  <si>
    <t>Мероприятия по энергосбережению учреждений культуры</t>
  </si>
  <si>
    <t>Строительство ТКУ для отопления здания МБОУ КР ОО "Шаховская средняя общеобразовательная школа"</t>
  </si>
  <si>
    <t>209,160*</t>
  </si>
  <si>
    <t>Указанный объект не включен в региональную программу</t>
  </si>
  <si>
    <t>* строительство ТКУ для отопления здания МБОУ КР ОО "Шаховская средняя общеобразовательная школа" при условии включения указанного объекта в региональную приграмму</t>
  </si>
  <si>
    <t xml:space="preserve"> Муниципальная программа "Сохранение и реконструкция военно-мемориальных объектов в Кромском районе на 2014-2016 годы"</t>
  </si>
  <si>
    <t>5,0</t>
  </si>
  <si>
    <t>100%</t>
  </si>
  <si>
    <t>Установление имён погибших при защите Отечества в годы Великой Отечественной войны 1941-1945 гг. (занесение новых имён на плиты братской могилы советских воинов в с.Апальково) Количество воинских захоронений, братских могил и памятных знаков, на которых проведены работы по ремонту, реконструкции и благоустройству (нарастающим итогом) 9 ед.</t>
  </si>
  <si>
    <t xml:space="preserve">Программа эффективная - 1. </t>
  </si>
  <si>
    <t>Установление имён погибших при защите Отечества в годы Великой Отечественной войны 1941-1945 гг.</t>
  </si>
  <si>
    <t>и т.д. по программе с развибкой по видам мероприятий</t>
  </si>
  <si>
    <t>Муниципальная Программа «Обеспечение условий формирования комфортной среды                                                                                               проживания в Кромском районе Орловской области на 2014 год»</t>
  </si>
  <si>
    <t>Увеличение объема вводимого жилья: план на 10 % факт на 10%; увеличение обеспеченности населения жильем: план на 1 % факт на 1 %; Снижение износа объектов коммунальной инфраструктуры: план на 2.4% факт на 2.4 %; Снижение  потерь в инженерных сетях: план на 1 % факт на 1 %.</t>
  </si>
  <si>
    <t>Э=  100%</t>
  </si>
  <si>
    <t xml:space="preserve">Муниципальная  Подпрограмма
«Стимулирование развития жилищного строительства на территории Кромского района Орловской области «Жилище» на 2014 год»
</t>
  </si>
  <si>
    <t>1. Обеспечение земельных участков необходимой социальной, транспортной и инженерной инфраструктурой:</t>
  </si>
  <si>
    <t>проведена государственная экспертиза проектной документациии на строительство распределительных газовых сетей в д. Кромской Мост, ул. Раздольная Большеколчевского сельского поселения</t>
  </si>
  <si>
    <t>2. Привлечение средств организаций-застройщиков на реализацию проектов строительства жилья экономического класса и физических лиц, приобретающих жилые помещения в рамках данных проектов, с использованием механизмов предоставления государственных гарантий</t>
  </si>
  <si>
    <t>выполнено</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</si>
</sst>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quot;р.&quot;"/>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0"/>
    <numFmt numFmtId="171" formatCode="_-* #,##0.000_р_._-;\-* #,##0.000_р_._-;_-* &quot;-&quot;??_р_._-;_-@_-"/>
    <numFmt numFmtId="172" formatCode="0.0000"/>
  </numFmts>
  <fonts count="35">
    <font>
      <sz val="10"/>
      <name val="Arial Cyr"/>
      <family val="0"/>
    </font>
    <font>
      <sz val="8"/>
      <name val="Arial Cyr"/>
      <family val="0"/>
    </font>
    <font>
      <b/>
      <sz val="11"/>
      <name val="Arial Cyr"/>
      <family val="0"/>
    </font>
    <font>
      <sz val="11"/>
      <name val="Arial Cyr"/>
      <family val="0"/>
    </font>
    <font>
      <u val="single"/>
      <sz val="10"/>
      <color indexed="12"/>
      <name val="Arial Cyr"/>
      <family val="0"/>
    </font>
    <font>
      <u val="single"/>
      <sz val="10"/>
      <color indexed="36"/>
      <name val="Arial Cyr"/>
      <family val="0"/>
    </font>
    <font>
      <b/>
      <sz val="11"/>
      <color indexed="12"/>
      <name val="Arial Cyr"/>
      <family val="0"/>
    </font>
    <font>
      <b/>
      <sz val="16"/>
      <name val="Arial Cyr"/>
      <family val="0"/>
    </font>
    <font>
      <sz val="12"/>
      <name val="Times New Roman"/>
      <family val="1"/>
    </font>
    <font>
      <b/>
      <sz val="11"/>
      <color indexed="12"/>
      <name val="Times New Roman"/>
      <family val="1"/>
    </font>
    <font>
      <sz val="11"/>
      <name val="Times New Roman"/>
      <family val="1"/>
    </font>
    <font>
      <b/>
      <sz val="11"/>
      <name val="Times New Roman"/>
      <family val="1"/>
    </font>
    <font>
      <b/>
      <sz val="10"/>
      <name val="Arial Cyr"/>
      <family val="0"/>
    </font>
    <font>
      <b/>
      <sz val="10"/>
      <color indexed="12"/>
      <name val="Arial Cyr"/>
      <family val="0"/>
    </font>
    <font>
      <i/>
      <sz val="11"/>
      <name val="Arial Cyr"/>
      <family val="0"/>
    </font>
    <font>
      <sz val="14"/>
      <name val="Times New Roman"/>
      <family val="1"/>
    </font>
    <font>
      <sz val="9"/>
      <name val="Arial Cyr"/>
      <family val="0"/>
    </font>
    <font>
      <sz val="12"/>
      <name val="Arial Cyr"/>
      <family val="0"/>
    </font>
    <font>
      <sz val="10"/>
      <name val="Times New Roman"/>
      <family val="1"/>
    </font>
    <font>
      <b/>
      <sz val="11"/>
      <color indexed="10"/>
      <name val="Times New Roman"/>
      <family val="1"/>
    </font>
    <font>
      <b/>
      <sz val="10"/>
      <name val="Times New Roman"/>
      <family val="1"/>
    </font>
    <font>
      <b/>
      <sz val="12"/>
      <name val="Times New Roman"/>
      <family val="1"/>
    </font>
    <font>
      <b/>
      <sz val="12"/>
      <color indexed="10"/>
      <name val="Times New Roman"/>
      <family val="1"/>
    </font>
    <font>
      <sz val="11"/>
      <color indexed="10"/>
      <name val="Times New Roman"/>
      <family val="1"/>
    </font>
    <font>
      <sz val="10"/>
      <color indexed="12"/>
      <name val="Arial Cyr"/>
      <family val="0"/>
    </font>
    <font>
      <i/>
      <sz val="12"/>
      <name val="Times New Roman"/>
      <family val="1"/>
    </font>
    <font>
      <b/>
      <sz val="12"/>
      <color indexed="12"/>
      <name val="Times New Roman"/>
      <family val="1"/>
    </font>
    <font>
      <i/>
      <sz val="11"/>
      <name val="Times New Roman"/>
      <family val="1"/>
    </font>
    <font>
      <sz val="10"/>
      <color indexed="10"/>
      <name val="Arial Cyr"/>
      <family val="0"/>
    </font>
    <font>
      <b/>
      <sz val="10"/>
      <color indexed="12"/>
      <name val="Times New Roman"/>
      <family val="1"/>
    </font>
    <font>
      <b/>
      <i/>
      <sz val="12"/>
      <name val="Times New Roman"/>
      <family val="1"/>
    </font>
    <font>
      <i/>
      <sz val="10"/>
      <name val="Times New Roman"/>
      <family val="1"/>
    </font>
    <font>
      <sz val="11"/>
      <color indexed="12"/>
      <name val="Arial Cyr"/>
      <family val="0"/>
    </font>
    <font>
      <sz val="11"/>
      <name val="Arial"/>
      <family val="2"/>
    </font>
    <font>
      <sz val="11"/>
      <color indexed="12"/>
      <name val="Times New Roman"/>
      <family val="1"/>
    </font>
  </fonts>
  <fills count="2">
    <fill>
      <patternFill/>
    </fill>
    <fill>
      <patternFill patternType="gray125"/>
    </fill>
  </fills>
  <borders count="21">
    <border>
      <left/>
      <right/>
      <top/>
      <bottom/>
      <diagonal/>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96">
    <xf numFmtId="0" fontId="0" fillId="0" borderId="0" xfId="0" applyAlignment="1">
      <alignment/>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2" fontId="3" fillId="0" borderId="4" xfId="0" applyNumberFormat="1" applyFont="1" applyFill="1" applyBorder="1" applyAlignment="1">
      <alignment horizontal="center" vertical="center"/>
    </xf>
    <xf numFmtId="2" fontId="3" fillId="0" borderId="4" xfId="0" applyNumberFormat="1" applyFont="1" applyFill="1" applyBorder="1" applyAlignment="1">
      <alignment/>
    </xf>
    <xf numFmtId="2" fontId="2" fillId="0" borderId="4" xfId="0" applyNumberFormat="1" applyFont="1" applyFill="1" applyBorder="1" applyAlignment="1">
      <alignment horizontal="center" vertical="center"/>
    </xf>
    <xf numFmtId="2" fontId="3" fillId="0" borderId="4" xfId="0" applyNumberFormat="1" applyFont="1" applyFill="1" applyBorder="1" applyAlignment="1">
      <alignment horizontal="center"/>
    </xf>
    <xf numFmtId="0" fontId="0" fillId="0" borderId="1" xfId="0" applyFill="1" applyBorder="1" applyAlignment="1">
      <alignment/>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3" fillId="0" borderId="4"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0" fontId="0" fillId="0" borderId="1" xfId="0" applyFill="1" applyBorder="1" applyAlignment="1">
      <alignment horizontal="center" vertical="center" wrapText="1"/>
    </xf>
    <xf numFmtId="0" fontId="8" fillId="0" borderId="0" xfId="0" applyFont="1" applyAlignment="1">
      <alignment horizontal="left" wrapText="1"/>
    </xf>
    <xf numFmtId="9" fontId="3" fillId="0" borderId="5" xfId="0" applyNumberFormat="1" applyFont="1" applyFill="1" applyBorder="1" applyAlignment="1">
      <alignment vertical="center" wrapText="1"/>
    </xf>
    <xf numFmtId="0" fontId="3" fillId="0" borderId="6" xfId="0" applyNumberFormat="1" applyFont="1" applyFill="1" applyBorder="1" applyAlignment="1">
      <alignment vertical="center" wrapText="1"/>
    </xf>
    <xf numFmtId="0" fontId="3" fillId="0" borderId="7" xfId="0" applyNumberFormat="1" applyFont="1" applyFill="1" applyBorder="1" applyAlignment="1">
      <alignment vertical="center" wrapText="1"/>
    </xf>
    <xf numFmtId="0" fontId="3" fillId="0" borderId="8" xfId="0" applyNumberFormat="1" applyFont="1" applyFill="1" applyBorder="1" applyAlignment="1">
      <alignment vertical="center" wrapText="1"/>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8"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3" fillId="0" borderId="5" xfId="0" applyNumberFormat="1" applyFont="1" applyFill="1" applyBorder="1" applyAlignment="1">
      <alignment horizontal="left" vertical="justify" wrapText="1"/>
    </xf>
    <xf numFmtId="0" fontId="3" fillId="0" borderId="6" xfId="0" applyNumberFormat="1" applyFont="1" applyFill="1" applyBorder="1" applyAlignment="1">
      <alignment horizontal="left" vertical="justify" wrapText="1"/>
    </xf>
    <xf numFmtId="0" fontId="3" fillId="0" borderId="7" xfId="0" applyNumberFormat="1" applyFont="1" applyFill="1" applyBorder="1" applyAlignment="1">
      <alignment horizontal="left" vertical="justify" wrapText="1"/>
    </xf>
    <xf numFmtId="0" fontId="3" fillId="0" borderId="8" xfId="0" applyNumberFormat="1" applyFont="1" applyFill="1" applyBorder="1" applyAlignment="1">
      <alignment horizontal="left" vertical="justify" wrapText="1"/>
    </xf>
    <xf numFmtId="0" fontId="3" fillId="0" borderId="0" xfId="0" applyFont="1" applyFill="1" applyBorder="1" applyAlignment="1">
      <alignment horizontal="center" vertical="center" wrapText="1"/>
    </xf>
    <xf numFmtId="0" fontId="0" fillId="0" borderId="0" xfId="0" applyAlignment="1">
      <alignment horizontal="right"/>
    </xf>
    <xf numFmtId="0" fontId="2" fillId="0" borderId="2" xfId="0" applyFont="1" applyFill="1" applyBorder="1" applyAlignment="1">
      <alignment horizontal="center" vertical="center" wrapText="1"/>
    </xf>
    <xf numFmtId="0" fontId="2" fillId="0" borderId="9" xfId="0" applyFont="1" applyFill="1" applyBorder="1" applyAlignment="1">
      <alignment horizontal="center" vertical="center" wrapText="1"/>
    </xf>
    <xf numFmtId="9" fontId="3" fillId="0" borderId="7" xfId="0" applyNumberFormat="1" applyFont="1" applyFill="1" applyBorder="1" applyAlignment="1">
      <alignment horizontal="center" vertical="center" wrapText="1"/>
    </xf>
    <xf numFmtId="0" fontId="3" fillId="0" borderId="8"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0" xfId="0" applyFont="1" applyAlignment="1">
      <alignment horizont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1" xfId="0" applyFont="1" applyFill="1" applyBorder="1" applyAlignment="1">
      <alignment horizontal="center" vertical="center" wrapText="1"/>
    </xf>
    <xf numFmtId="2" fontId="2" fillId="0" borderId="5" xfId="0" applyNumberFormat="1" applyFont="1" applyFill="1" applyBorder="1" applyAlignment="1">
      <alignment horizontal="center" vertical="center" wrapText="1"/>
    </xf>
    <xf numFmtId="2" fontId="2" fillId="0" borderId="3"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xf>
    <xf numFmtId="0" fontId="3" fillId="0" borderId="5" xfId="0" applyNumberFormat="1" applyFont="1" applyFill="1" applyBorder="1" applyAlignment="1">
      <alignment horizontal="left" vertical="top" wrapText="1"/>
    </xf>
    <xf numFmtId="0" fontId="3" fillId="0" borderId="6" xfId="0" applyNumberFormat="1" applyFont="1" applyFill="1" applyBorder="1" applyAlignment="1">
      <alignment horizontal="left" vertical="top" wrapText="1"/>
    </xf>
    <xf numFmtId="0" fontId="3" fillId="0" borderId="5" xfId="0" applyNumberFormat="1" applyFont="1" applyFill="1" applyBorder="1" applyAlignment="1">
      <alignment horizontal="center" vertical="top" wrapText="1"/>
    </xf>
    <xf numFmtId="0" fontId="3" fillId="0" borderId="6" xfId="0" applyNumberFormat="1" applyFont="1" applyFill="1" applyBorder="1" applyAlignment="1">
      <alignment horizontal="center" vertical="top" wrapText="1"/>
    </xf>
    <xf numFmtId="0" fontId="3" fillId="0" borderId="7" xfId="0" applyNumberFormat="1" applyFont="1" applyFill="1" applyBorder="1" applyAlignment="1">
      <alignment horizontal="left" vertical="top" wrapText="1"/>
    </xf>
    <xf numFmtId="0" fontId="3" fillId="0" borderId="8" xfId="0" applyNumberFormat="1" applyFont="1" applyFill="1" applyBorder="1" applyAlignment="1">
      <alignment horizontal="left" vertical="top" wrapText="1"/>
    </xf>
    <xf numFmtId="0" fontId="3" fillId="0" borderId="7" xfId="0" applyNumberFormat="1" applyFont="1" applyFill="1" applyBorder="1" applyAlignment="1">
      <alignment horizontal="center" vertical="top" wrapText="1"/>
    </xf>
    <xf numFmtId="0" fontId="3" fillId="0" borderId="8" xfId="0" applyNumberFormat="1" applyFont="1" applyFill="1" applyBorder="1" applyAlignment="1">
      <alignment horizontal="center" vertical="top" wrapText="1"/>
    </xf>
    <xf numFmtId="0" fontId="0" fillId="0" borderId="1" xfId="0"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wrapText="1"/>
    </xf>
    <xf numFmtId="1" fontId="6" fillId="0" borderId="4" xfId="0" applyNumberFormat="1"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2" xfId="0"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49" fontId="3"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11" xfId="0"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 xfId="0" applyFont="1" applyFill="1" applyBorder="1" applyAlignment="1">
      <alignment/>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3" xfId="0" applyFont="1" applyFill="1" applyBorder="1" applyAlignment="1">
      <alignment horizontal="center" vertical="center" wrapText="1"/>
    </xf>
    <xf numFmtId="49" fontId="9" fillId="0" borderId="4" xfId="0" applyNumberFormat="1"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164" fontId="10" fillId="0" borderId="5" xfId="0" applyNumberFormat="1" applyFont="1" applyFill="1" applyBorder="1" applyAlignment="1">
      <alignment horizontal="center" vertical="center" wrapText="1"/>
    </xf>
    <xf numFmtId="164" fontId="10" fillId="0" borderId="6" xfId="0" applyNumberFormat="1" applyFont="1" applyFill="1" applyBorder="1" applyAlignment="1">
      <alignment horizontal="center" vertical="center" wrapText="1"/>
    </xf>
    <xf numFmtId="0" fontId="11" fillId="0" borderId="1" xfId="0" applyFont="1" applyFill="1" applyBorder="1" applyAlignment="1">
      <alignment/>
    </xf>
    <xf numFmtId="0" fontId="10" fillId="0" borderId="2" xfId="0" applyFont="1" applyFill="1" applyBorder="1" applyAlignment="1">
      <alignment horizontal="center" vertical="center" wrapText="1"/>
    </xf>
    <xf numFmtId="0" fontId="11" fillId="0" borderId="1"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164" fontId="10" fillId="0" borderId="7" xfId="0" applyNumberFormat="1" applyFont="1" applyFill="1" applyBorder="1" applyAlignment="1">
      <alignment horizontal="center" vertical="center" wrapText="1"/>
    </xf>
    <xf numFmtId="164" fontId="10" fillId="0" borderId="8"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xf>
    <xf numFmtId="0" fontId="10" fillId="0" borderId="3" xfId="0" applyFont="1" applyFill="1" applyBorder="1" applyAlignment="1">
      <alignment horizontal="center" vertical="center" wrapText="1"/>
    </xf>
    <xf numFmtId="0" fontId="10" fillId="0" borderId="11" xfId="0" applyFont="1" applyFill="1" applyBorder="1" applyAlignment="1">
      <alignment horizontal="center" vertical="center" wrapText="1"/>
    </xf>
    <xf numFmtId="164" fontId="10" fillId="0" borderId="3" xfId="0" applyNumberFormat="1" applyFont="1" applyFill="1" applyBorder="1" applyAlignment="1">
      <alignment horizontal="center" vertical="center" wrapText="1"/>
    </xf>
    <xf numFmtId="164" fontId="10" fillId="0" borderId="11"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5" xfId="0" applyFont="1" applyFill="1" applyBorder="1" applyAlignment="1">
      <alignment vertical="center" wrapText="1"/>
    </xf>
    <xf numFmtId="0" fontId="10" fillId="0" borderId="6" xfId="0" applyFont="1" applyFill="1" applyBorder="1" applyAlignment="1">
      <alignment vertical="center" wrapText="1"/>
    </xf>
    <xf numFmtId="0" fontId="10" fillId="0" borderId="7" xfId="0" applyFont="1" applyFill="1" applyBorder="1" applyAlignment="1">
      <alignment vertical="center" wrapText="1"/>
    </xf>
    <xf numFmtId="0" fontId="10" fillId="0" borderId="8" xfId="0" applyFont="1" applyFill="1" applyBorder="1" applyAlignment="1">
      <alignment vertical="center" wrapText="1"/>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5" xfId="0" applyFont="1" applyFill="1" applyBorder="1" applyAlignment="1">
      <alignment vertical="center"/>
    </xf>
    <xf numFmtId="0" fontId="10" fillId="0" borderId="6" xfId="0" applyFont="1" applyFill="1" applyBorder="1" applyAlignment="1">
      <alignment vertical="center"/>
    </xf>
    <xf numFmtId="0" fontId="10" fillId="0" borderId="7" xfId="0" applyFont="1" applyFill="1" applyBorder="1" applyAlignment="1">
      <alignment vertical="center"/>
    </xf>
    <xf numFmtId="0" fontId="10" fillId="0" borderId="8" xfId="0" applyFont="1" applyFill="1" applyBorder="1" applyAlignment="1">
      <alignment vertical="center"/>
    </xf>
    <xf numFmtId="49" fontId="10" fillId="0" borderId="1" xfId="0" applyNumberFormat="1" applyFont="1" applyFill="1" applyBorder="1" applyAlignment="1">
      <alignment horizontal="center" vertical="center"/>
    </xf>
    <xf numFmtId="0" fontId="10" fillId="0" borderId="3" xfId="0" applyFont="1" applyFill="1" applyBorder="1" applyAlignment="1">
      <alignment vertical="center" wrapText="1"/>
    </xf>
    <xf numFmtId="0" fontId="10" fillId="0" borderId="11" xfId="0" applyFont="1" applyFill="1" applyBorder="1" applyAlignment="1">
      <alignment vertical="center" wrapText="1"/>
    </xf>
    <xf numFmtId="0" fontId="6"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2" fillId="0" borderId="1" xfId="0" applyFont="1" applyFill="1" applyBorder="1" applyAlignment="1">
      <alignment/>
    </xf>
    <xf numFmtId="0" fontId="12" fillId="0" borderId="1" xfId="0" applyFont="1" applyFill="1" applyBorder="1" applyAlignment="1">
      <alignment horizontal="center" vertical="center"/>
    </xf>
    <xf numFmtId="49" fontId="13"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0" fillId="0"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0" fillId="0" borderId="2" xfId="0" applyFill="1" applyBorder="1" applyAlignment="1">
      <alignment horizontal="center" vertical="center"/>
    </xf>
    <xf numFmtId="0" fontId="3" fillId="0" borderId="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4" fillId="0" borderId="2" xfId="0" applyFont="1" applyFill="1" applyBorder="1" applyAlignment="1">
      <alignment horizontal="center" vertical="center" wrapText="1"/>
    </xf>
    <xf numFmtId="49" fontId="0" fillId="0" borderId="1" xfId="0" applyNumberFormat="1" applyFill="1" applyBorder="1" applyAlignment="1">
      <alignment horizontal="center" vertical="center"/>
    </xf>
    <xf numFmtId="0" fontId="0" fillId="0" borderId="10" xfId="0" applyFill="1" applyBorder="1" applyAlignment="1">
      <alignment/>
    </xf>
    <xf numFmtId="0" fontId="0" fillId="0" borderId="2" xfId="0" applyFont="1"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xf>
    <xf numFmtId="49" fontId="0" fillId="0" borderId="4" xfId="0" applyNumberFormat="1" applyFill="1" applyBorder="1" applyAlignment="1">
      <alignment horizontal="center" vertical="center"/>
    </xf>
    <xf numFmtId="49" fontId="6" fillId="0" borderId="3"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0" fontId="15"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10" xfId="0" applyFont="1" applyFill="1" applyBorder="1" applyAlignment="1">
      <alignment/>
    </xf>
    <xf numFmtId="0" fontId="3" fillId="0" borderId="5"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5" xfId="0" applyFont="1" applyFill="1" applyBorder="1" applyAlignment="1">
      <alignment horizontal="center" vertical="center"/>
    </xf>
    <xf numFmtId="0" fontId="15" fillId="0" borderId="7"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15" fillId="0" borderId="5" xfId="0" applyNumberFormat="1" applyFont="1" applyFill="1" applyBorder="1" applyAlignment="1">
      <alignment horizontal="center" vertical="center" wrapText="1"/>
    </xf>
    <xf numFmtId="0" fontId="10" fillId="0" borderId="6" xfId="0" applyNumberFormat="1" applyFont="1" applyFill="1" applyBorder="1" applyAlignment="1">
      <alignment horizontal="center" vertical="center" wrapText="1"/>
    </xf>
    <xf numFmtId="0" fontId="10" fillId="0" borderId="7" xfId="0" applyNumberFormat="1" applyFont="1" applyFill="1" applyBorder="1" applyAlignment="1">
      <alignment horizontal="center" vertical="center" wrapText="1"/>
    </xf>
    <xf numFmtId="0" fontId="10" fillId="0" borderId="8"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0" fontId="3" fillId="0" borderId="5" xfId="0" applyNumberFormat="1" applyFont="1" applyFill="1" applyBorder="1" applyAlignment="1">
      <alignment horizontal="center" vertical="justify" wrapText="1"/>
    </xf>
    <xf numFmtId="0" fontId="3" fillId="0" borderId="6" xfId="0" applyNumberFormat="1" applyFont="1" applyFill="1" applyBorder="1" applyAlignment="1">
      <alignment horizontal="center" vertical="justify" wrapText="1"/>
    </xf>
    <xf numFmtId="0" fontId="0" fillId="0" borderId="6" xfId="0" applyBorder="1" applyAlignment="1">
      <alignment horizontal="center" vertical="center" wrapText="1"/>
    </xf>
    <xf numFmtId="0" fontId="3" fillId="0" borderId="7" xfId="0" applyNumberFormat="1" applyFont="1" applyFill="1" applyBorder="1" applyAlignment="1">
      <alignment horizontal="center" vertical="justify" wrapText="1"/>
    </xf>
    <xf numFmtId="0" fontId="3" fillId="0" borderId="8" xfId="0" applyNumberFormat="1" applyFont="1" applyFill="1" applyBorder="1" applyAlignment="1">
      <alignment horizontal="center" vertical="justify"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center" vertical="center" wrapText="1"/>
    </xf>
    <xf numFmtId="0" fontId="0" fillId="0" borderId="11" xfId="0" applyBorder="1" applyAlignment="1">
      <alignment horizontal="center" vertical="center" wrapText="1"/>
    </xf>
    <xf numFmtId="0" fontId="0" fillId="0" borderId="4" xfId="0" applyBorder="1" applyAlignment="1">
      <alignment horizontal="center" vertical="center" wrapText="1"/>
    </xf>
    <xf numFmtId="0" fontId="0" fillId="0" borderId="5" xfId="0" applyNumberFormat="1" applyFill="1" applyBorder="1" applyAlignment="1">
      <alignment horizontal="center" vertical="center" wrapText="1"/>
    </xf>
    <xf numFmtId="0" fontId="0" fillId="0" borderId="10" xfId="0" applyFill="1" applyBorder="1" applyAlignment="1">
      <alignment horizontal="center" vertical="center" wrapText="1"/>
    </xf>
    <xf numFmtId="0" fontId="2" fillId="0" borderId="7" xfId="0" applyFont="1" applyFill="1" applyBorder="1" applyAlignment="1">
      <alignment horizontal="center" vertical="center" wrapText="1"/>
    </xf>
    <xf numFmtId="2" fontId="2" fillId="0" borderId="15"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0" fontId="0" fillId="0" borderId="2" xfId="0" applyNumberForma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2" fillId="0" borderId="15"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wrapText="1"/>
    </xf>
    <xf numFmtId="0" fontId="12" fillId="0" borderId="10" xfId="0" applyFont="1" applyBorder="1" applyAlignment="1">
      <alignment horizontal="center" vertical="center"/>
    </xf>
    <xf numFmtId="0" fontId="12" fillId="0" borderId="15" xfId="0" applyFont="1" applyBorder="1" applyAlignment="1">
      <alignment horizontal="center" vertical="center"/>
    </xf>
    <xf numFmtId="0" fontId="12" fillId="0" borderId="4" xfId="0" applyFon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0" fillId="0" borderId="1" xfId="0"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wrapText="1"/>
    </xf>
    <xf numFmtId="0" fontId="0" fillId="0" borderId="10" xfId="0" applyFill="1" applyBorder="1" applyAlignment="1">
      <alignment horizontal="center" vertical="center"/>
    </xf>
    <xf numFmtId="49" fontId="3"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16" fillId="0" borderId="5" xfId="0" applyNumberFormat="1" applyFont="1" applyFill="1" applyBorder="1" applyAlignment="1">
      <alignment horizontal="center" vertical="center" wrapText="1"/>
    </xf>
    <xf numFmtId="0" fontId="16" fillId="0" borderId="6"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49" fontId="0" fillId="0" borderId="10" xfId="0" applyNumberFormat="1" applyFill="1" applyBorder="1" applyAlignment="1">
      <alignment horizontal="center" vertical="center"/>
    </xf>
    <xf numFmtId="0" fontId="16" fillId="0" borderId="7" xfId="0" applyNumberFormat="1" applyFont="1" applyFill="1" applyBorder="1" applyAlignment="1">
      <alignment horizontal="center" vertical="center" wrapText="1"/>
    </xf>
    <xf numFmtId="0" fontId="16" fillId="0" borderId="8"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6" fillId="0" borderId="3" xfId="0" applyNumberFormat="1" applyFont="1" applyFill="1" applyBorder="1" applyAlignment="1">
      <alignment horizontal="center" vertical="center" wrapText="1"/>
    </xf>
    <xf numFmtId="0" fontId="16" fillId="0" borderId="11" xfId="0" applyNumberFormat="1" applyFont="1" applyFill="1" applyBorder="1" applyAlignment="1">
      <alignment horizontal="center" vertical="center" wrapText="1"/>
    </xf>
    <xf numFmtId="0" fontId="10" fillId="0" borderId="5"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2" fontId="6"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xf>
    <xf numFmtId="0" fontId="2" fillId="0" borderId="1" xfId="0" applyFont="1" applyFill="1" applyBorder="1" applyAlignment="1">
      <alignment/>
    </xf>
    <xf numFmtId="0" fontId="3" fillId="0" borderId="3" xfId="0" applyFont="1" applyFill="1" applyBorder="1" applyAlignment="1">
      <alignment/>
    </xf>
    <xf numFmtId="170" fontId="6" fillId="0" borderId="1" xfId="0" applyNumberFormat="1" applyFont="1" applyFill="1" applyBorder="1" applyAlignment="1">
      <alignment horizontal="justify" vertical="center"/>
    </xf>
    <xf numFmtId="0" fontId="3" fillId="0" borderId="5" xfId="0" applyNumberFormat="1" applyFont="1" applyFill="1" applyBorder="1" applyAlignment="1">
      <alignment horizontal="center" vertical="justify" wrapText="1"/>
    </xf>
    <xf numFmtId="0" fontId="0" fillId="0" borderId="6" xfId="0" applyBorder="1" applyAlignment="1">
      <alignment/>
    </xf>
    <xf numFmtId="0" fontId="0" fillId="0" borderId="7" xfId="0" applyBorder="1" applyAlignment="1">
      <alignment/>
    </xf>
    <xf numFmtId="0" fontId="0" fillId="0" borderId="8" xfId="0" applyBorder="1" applyAlignment="1">
      <alignment/>
    </xf>
    <xf numFmtId="170" fontId="3" fillId="0" borderId="4" xfId="0" applyNumberFormat="1" applyFont="1" applyFill="1" applyBorder="1" applyAlignment="1">
      <alignment horizontal="center" vertical="center"/>
    </xf>
    <xf numFmtId="0" fontId="6" fillId="0" borderId="1" xfId="0" applyNumberFormat="1" applyFont="1" applyFill="1" applyBorder="1" applyAlignment="1">
      <alignment horizontal="justify" vertical="center"/>
    </xf>
    <xf numFmtId="0" fontId="6" fillId="0" borderId="1" xfId="20" applyNumberFormat="1" applyFont="1" applyFill="1" applyBorder="1" applyAlignment="1">
      <alignment horizontal="justify" vertical="center"/>
    </xf>
    <xf numFmtId="0" fontId="3" fillId="0" borderId="4" xfId="0" applyNumberFormat="1" applyFont="1" applyFill="1" applyBorder="1" applyAlignment="1">
      <alignment horizontal="center" vertical="center"/>
    </xf>
    <xf numFmtId="0" fontId="3" fillId="0" borderId="4" xfId="0" applyNumberFormat="1" applyFont="1" applyFill="1" applyBorder="1" applyAlignment="1">
      <alignment/>
    </xf>
    <xf numFmtId="0" fontId="3" fillId="0" borderId="4" xfId="0" applyNumberFormat="1" applyFont="1" applyFill="1" applyBorder="1" applyAlignment="1">
      <alignment horizontal="center"/>
    </xf>
    <xf numFmtId="0" fontId="2" fillId="0" borderId="4" xfId="0" applyNumberFormat="1" applyFont="1" applyFill="1" applyBorder="1" applyAlignment="1">
      <alignment horizontal="center" vertical="center"/>
    </xf>
    <xf numFmtId="0" fontId="2" fillId="0" borderId="4" xfId="0" applyNumberFormat="1" applyFont="1" applyFill="1" applyBorder="1" applyAlignment="1">
      <alignment horizontal="center"/>
    </xf>
    <xf numFmtId="0" fontId="17" fillId="0" borderId="5" xfId="0" applyNumberFormat="1" applyFont="1" applyFill="1" applyBorder="1" applyAlignment="1">
      <alignment horizontal="center" vertical="justify" wrapText="1"/>
    </xf>
    <xf numFmtId="0" fontId="17" fillId="0" borderId="6" xfId="0" applyNumberFormat="1" applyFont="1" applyFill="1" applyBorder="1" applyAlignment="1">
      <alignment horizontal="center" vertical="justify" wrapText="1"/>
    </xf>
    <xf numFmtId="0" fontId="17" fillId="0" borderId="7" xfId="0" applyNumberFormat="1" applyFont="1" applyFill="1" applyBorder="1" applyAlignment="1">
      <alignment horizontal="center" vertical="justify" wrapText="1"/>
    </xf>
    <xf numFmtId="0" fontId="17" fillId="0" borderId="8" xfId="0" applyNumberFormat="1" applyFont="1" applyFill="1" applyBorder="1" applyAlignment="1">
      <alignment horizontal="center" vertical="justify" wrapText="1"/>
    </xf>
    <xf numFmtId="0" fontId="0" fillId="0" borderId="7" xfId="0" applyBorder="1" applyAlignment="1">
      <alignment horizontal="center"/>
    </xf>
    <xf numFmtId="0" fontId="0" fillId="0" borderId="8" xfId="0" applyBorder="1" applyAlignment="1">
      <alignment horizontal="center"/>
    </xf>
    <xf numFmtId="0" fontId="3" fillId="0" borderId="10" xfId="0" applyFont="1" applyFill="1" applyBorder="1" applyAlignment="1">
      <alignment horizontal="center" vertical="center" wrapText="1"/>
    </xf>
    <xf numFmtId="2" fontId="3" fillId="0" borderId="15" xfId="0" applyNumberFormat="1" applyFont="1" applyFill="1" applyBorder="1" applyAlignment="1">
      <alignment horizontal="center" vertical="center"/>
    </xf>
    <xf numFmtId="2" fontId="3" fillId="0" borderId="15" xfId="0" applyNumberFormat="1" applyFont="1" applyFill="1" applyBorder="1" applyAlignment="1">
      <alignment horizontal="center"/>
    </xf>
    <xf numFmtId="0" fontId="0" fillId="0" borderId="3" xfId="0" applyBorder="1" applyAlignment="1">
      <alignment horizontal="center"/>
    </xf>
    <xf numFmtId="0" fontId="0" fillId="0" borderId="11" xfId="0" applyBorder="1" applyAlignment="1">
      <alignment horizontal="center"/>
    </xf>
    <xf numFmtId="0" fontId="0" fillId="0" borderId="1" xfId="0" applyBorder="1" applyAlignment="1">
      <alignment/>
    </xf>
    <xf numFmtId="0" fontId="0" fillId="0" borderId="2" xfId="0" applyBorder="1" applyAlignment="1">
      <alignment horizontal="center" wrapText="1" shrinkToFit="1"/>
    </xf>
    <xf numFmtId="0" fontId="0" fillId="0" borderId="9" xfId="0" applyBorder="1" applyAlignment="1">
      <alignment horizontal="center" wrapText="1" shrinkToFit="1"/>
    </xf>
    <xf numFmtId="0" fontId="0" fillId="0" borderId="2" xfId="0" applyBorder="1" applyAlignment="1">
      <alignment horizontal="center"/>
    </xf>
    <xf numFmtId="0" fontId="0" fillId="0" borderId="9" xfId="0" applyBorder="1" applyAlignment="1">
      <alignment horizontal="center"/>
    </xf>
    <xf numFmtId="0" fontId="3" fillId="0" borderId="2"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4" xfId="0" applyFont="1" applyFill="1" applyBorder="1" applyAlignment="1">
      <alignment vertical="center" wrapText="1"/>
    </xf>
    <xf numFmtId="0" fontId="3" fillId="0" borderId="9" xfId="0" applyFont="1" applyFill="1" applyBorder="1" applyAlignment="1">
      <alignment vertical="center" wrapText="1"/>
    </xf>
    <xf numFmtId="0" fontId="3" fillId="0" borderId="6" xfId="0" applyNumberFormat="1" applyFont="1" applyFill="1" applyBorder="1" applyAlignment="1">
      <alignment horizontal="center" vertical="justify" wrapText="1"/>
    </xf>
    <xf numFmtId="0" fontId="3" fillId="0" borderId="7" xfId="0" applyNumberFormat="1" applyFont="1" applyFill="1" applyBorder="1" applyAlignment="1">
      <alignment horizontal="center" vertical="justify" wrapText="1"/>
    </xf>
    <xf numFmtId="0" fontId="3" fillId="0" borderId="8" xfId="0" applyNumberFormat="1" applyFont="1" applyFill="1" applyBorder="1" applyAlignment="1">
      <alignment horizontal="center" vertical="justify" wrapText="1"/>
    </xf>
    <xf numFmtId="0" fontId="18" fillId="0" borderId="1" xfId="0" applyFont="1" applyFill="1" applyBorder="1" applyAlignment="1">
      <alignment horizontal="center" vertical="center" wrapText="1"/>
    </xf>
    <xf numFmtId="172" fontId="9" fillId="0" borderId="4" xfId="0" applyNumberFormat="1" applyFont="1" applyFill="1" applyBorder="1" applyAlignment="1">
      <alignment horizontal="center" vertical="center"/>
    </xf>
    <xf numFmtId="2" fontId="9" fillId="0" borderId="4" xfId="0" applyNumberFormat="1" applyFont="1" applyFill="1" applyBorder="1" applyAlignment="1">
      <alignment horizontal="center" vertical="center"/>
    </xf>
    <xf numFmtId="0" fontId="2" fillId="0" borderId="5"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12" xfId="0" applyFont="1" applyBorder="1" applyAlignment="1">
      <alignment horizontal="center" vertical="center" wrapText="1"/>
    </xf>
    <xf numFmtId="0" fontId="18" fillId="0" borderId="1" xfId="0" applyFont="1" applyFill="1" applyBorder="1" applyAlignment="1">
      <alignment/>
    </xf>
    <xf numFmtId="0" fontId="10" fillId="0" borderId="3" xfId="0" applyFont="1" applyFill="1" applyBorder="1" applyAlignment="1">
      <alignment horizontal="center" vertical="center" wrapText="1"/>
    </xf>
    <xf numFmtId="2" fontId="11" fillId="0" borderId="4" xfId="0" applyNumberFormat="1" applyFont="1" applyFill="1" applyBorder="1" applyAlignment="1">
      <alignment horizontal="center" vertical="center"/>
    </xf>
    <xf numFmtId="0" fontId="2" fillId="0" borderId="7" xfId="0" applyNumberFormat="1" applyFont="1" applyFill="1" applyBorder="1" applyAlignment="1">
      <alignment horizontal="center" vertical="center" wrapText="1"/>
    </xf>
    <xf numFmtId="0" fontId="2" fillId="0" borderId="8" xfId="0" applyNumberFormat="1" applyFont="1" applyFill="1" applyBorder="1" applyAlignment="1">
      <alignment horizontal="center" vertical="center" wrapText="1"/>
    </xf>
    <xf numFmtId="0" fontId="12" fillId="0" borderId="7" xfId="0" applyFont="1" applyBorder="1" applyAlignment="1">
      <alignment horizontal="center" vertical="center" wrapText="1"/>
    </xf>
    <xf numFmtId="0" fontId="12" fillId="0" borderId="0" xfId="0" applyFont="1" applyAlignment="1">
      <alignment horizontal="center" vertical="center" wrapText="1"/>
    </xf>
    <xf numFmtId="172" fontId="10" fillId="0" borderId="4" xfId="0" applyNumberFormat="1" applyFont="1" applyFill="1" applyBorder="1" applyAlignment="1">
      <alignment horizontal="center" vertical="center"/>
    </xf>
    <xf numFmtId="2" fontId="10" fillId="0" borderId="4" xfId="0" applyNumberFormat="1" applyFont="1" applyFill="1" applyBorder="1" applyAlignment="1">
      <alignment horizontal="center" vertical="center"/>
    </xf>
    <xf numFmtId="2" fontId="10" fillId="0" borderId="4" xfId="0" applyNumberFormat="1" applyFont="1" applyFill="1" applyBorder="1" applyAlignment="1">
      <alignment horizontal="center"/>
    </xf>
    <xf numFmtId="0" fontId="18" fillId="0" borderId="10" xfId="0" applyFont="1" applyFill="1" applyBorder="1" applyAlignment="1">
      <alignment/>
    </xf>
    <xf numFmtId="0" fontId="10" fillId="0" borderId="10" xfId="0" applyFont="1" applyFill="1" applyBorder="1" applyAlignment="1">
      <alignment horizontal="center" vertical="center" wrapText="1"/>
    </xf>
    <xf numFmtId="2" fontId="10" fillId="0" borderId="15" xfId="0" applyNumberFormat="1" applyFont="1" applyFill="1" applyBorder="1" applyAlignment="1">
      <alignment horizontal="center" vertical="center"/>
    </xf>
    <xf numFmtId="2" fontId="10" fillId="0" borderId="15" xfId="0" applyNumberFormat="1" applyFont="1" applyFill="1" applyBorder="1" applyAlignment="1">
      <alignment horizontal="center"/>
    </xf>
    <xf numFmtId="2" fontId="10" fillId="0" borderId="1" xfId="0" applyNumberFormat="1" applyFont="1" applyFill="1" applyBorder="1" applyAlignment="1">
      <alignment horizontal="center" vertical="center"/>
    </xf>
    <xf numFmtId="2" fontId="10" fillId="0" borderId="1" xfId="0" applyNumberFormat="1" applyFont="1" applyFill="1" applyBorder="1" applyAlignment="1">
      <alignment horizontal="center"/>
    </xf>
    <xf numFmtId="0" fontId="2" fillId="0" borderId="3"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13" xfId="0" applyFont="1" applyBorder="1" applyAlignment="1">
      <alignment horizontal="center" vertical="center" wrapText="1"/>
    </xf>
    <xf numFmtId="0" fontId="19" fillId="0" borderId="1" xfId="0" applyFont="1" applyFill="1" applyBorder="1" applyAlignment="1">
      <alignment horizontal="center" vertical="center" wrapText="1"/>
    </xf>
    <xf numFmtId="2" fontId="19" fillId="0" borderId="1" xfId="0" applyNumberFormat="1" applyFont="1" applyFill="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2" fontId="10" fillId="0" borderId="2"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0" fontId="18" fillId="0" borderId="1" xfId="0" applyFont="1" applyBorder="1" applyAlignment="1">
      <alignment/>
    </xf>
    <xf numFmtId="0" fontId="11" fillId="0" borderId="1" xfId="0" applyFont="1" applyFill="1" applyBorder="1" applyAlignment="1">
      <alignment horizontal="center" vertical="center" wrapText="1"/>
    </xf>
    <xf numFmtId="2" fontId="20" fillId="0" borderId="1" xfId="0" applyNumberFormat="1" applyFont="1" applyBorder="1" applyAlignment="1">
      <alignment horizontal="center" vertical="center"/>
    </xf>
    <xf numFmtId="0" fontId="21" fillId="0" borderId="5" xfId="0" applyFont="1" applyBorder="1" applyAlignment="1">
      <alignment horizontal="center" vertical="center" wrapText="1" shrinkToFit="1"/>
    </xf>
    <xf numFmtId="0" fontId="21" fillId="0" borderId="6" xfId="0" applyFont="1" applyBorder="1" applyAlignment="1">
      <alignment horizontal="center" vertical="center" wrapText="1" shrinkToFit="1"/>
    </xf>
    <xf numFmtId="2" fontId="18" fillId="0" borderId="1" xfId="0" applyNumberFormat="1" applyFont="1" applyBorder="1" applyAlignment="1">
      <alignment horizontal="center" vertical="center"/>
    </xf>
    <xf numFmtId="0" fontId="21" fillId="0" borderId="7" xfId="0" applyFont="1" applyBorder="1" applyAlignment="1">
      <alignment horizontal="center" vertical="center" wrapText="1" shrinkToFit="1"/>
    </xf>
    <xf numFmtId="0" fontId="21" fillId="0" borderId="8" xfId="0" applyFont="1" applyBorder="1" applyAlignment="1">
      <alignment horizontal="center" vertical="center" wrapText="1" shrinkToFit="1"/>
    </xf>
    <xf numFmtId="0" fontId="21" fillId="0" borderId="3" xfId="0" applyFont="1" applyBorder="1" applyAlignment="1">
      <alignment horizontal="center" vertical="center" wrapText="1" shrinkToFit="1"/>
    </xf>
    <xf numFmtId="0" fontId="21" fillId="0" borderId="11" xfId="0" applyFont="1" applyBorder="1" applyAlignment="1">
      <alignment horizontal="center" vertical="center" wrapText="1" shrinkToFit="1"/>
    </xf>
    <xf numFmtId="0" fontId="21" fillId="0" borderId="0" xfId="0" applyFont="1" applyAlignment="1">
      <alignment horizontal="center" wrapText="1"/>
    </xf>
    <xf numFmtId="2" fontId="21" fillId="0" borderId="1" xfId="0" applyNumberFormat="1" applyFont="1" applyBorder="1" applyAlignment="1">
      <alignment horizontal="center" vertical="center" wrapText="1"/>
    </xf>
    <xf numFmtId="2" fontId="8" fillId="0" borderId="1" xfId="0" applyNumberFormat="1" applyFont="1" applyBorder="1" applyAlignment="1">
      <alignment horizontal="center" vertical="center" wrapText="1"/>
    </xf>
    <xf numFmtId="0" fontId="8" fillId="0" borderId="1" xfId="0" applyFont="1" applyBorder="1" applyAlignment="1">
      <alignment horizontal="center" wrapText="1"/>
    </xf>
    <xf numFmtId="0" fontId="21" fillId="0" borderId="1" xfId="0" applyFont="1" applyBorder="1" applyAlignment="1">
      <alignment horizontal="center" vertical="center" wrapText="1"/>
    </xf>
    <xf numFmtId="0" fontId="17" fillId="0" borderId="5" xfId="0" applyFont="1" applyBorder="1" applyAlignment="1">
      <alignment horizontal="center" wrapText="1"/>
    </xf>
    <xf numFmtId="0" fontId="17" fillId="0" borderId="6" xfId="0" applyFont="1" applyBorder="1" applyAlignment="1">
      <alignment horizontal="center" wrapText="1"/>
    </xf>
    <xf numFmtId="0" fontId="17" fillId="0" borderId="7" xfId="0" applyFont="1" applyBorder="1" applyAlignment="1">
      <alignment horizontal="center" wrapText="1"/>
    </xf>
    <xf numFmtId="0" fontId="17" fillId="0" borderId="8" xfId="0" applyFont="1" applyBorder="1" applyAlignment="1">
      <alignment horizontal="center" wrapText="1"/>
    </xf>
    <xf numFmtId="0" fontId="8" fillId="0" borderId="1" xfId="0" applyFont="1" applyBorder="1" applyAlignment="1">
      <alignment horizontal="center" vertical="center" wrapText="1"/>
    </xf>
    <xf numFmtId="0" fontId="17" fillId="0" borderId="3" xfId="0" applyFont="1" applyBorder="1" applyAlignment="1">
      <alignment horizontal="center" wrapText="1"/>
    </xf>
    <xf numFmtId="0" fontId="17" fillId="0" borderId="11" xfId="0" applyFont="1" applyBorder="1" applyAlignment="1">
      <alignment horizontal="center" wrapText="1"/>
    </xf>
    <xf numFmtId="0" fontId="22" fillId="0" borderId="1" xfId="0" applyFont="1" applyFill="1" applyBorder="1" applyAlignment="1">
      <alignment horizontal="center" vertical="center" wrapText="1"/>
    </xf>
    <xf numFmtId="172" fontId="22" fillId="0" borderId="1" xfId="0" applyNumberFormat="1" applyFont="1" applyBorder="1" applyAlignment="1">
      <alignment horizontal="center" vertical="center" wrapText="1"/>
    </xf>
    <xf numFmtId="0" fontId="17" fillId="0" borderId="5" xfId="0" applyFont="1" applyBorder="1" applyAlignment="1">
      <alignment horizontal="center" wrapText="1" shrinkToFit="1"/>
    </xf>
    <xf numFmtId="0" fontId="17" fillId="0" borderId="6" xfId="0" applyFont="1" applyBorder="1" applyAlignment="1">
      <alignment horizontal="center" wrapText="1" shrinkToFit="1"/>
    </xf>
    <xf numFmtId="0" fontId="17" fillId="0" borderId="7" xfId="0" applyFont="1" applyBorder="1" applyAlignment="1">
      <alignment horizontal="center" wrapText="1" shrinkToFit="1"/>
    </xf>
    <xf numFmtId="0" fontId="17" fillId="0" borderId="8" xfId="0" applyFont="1" applyBorder="1" applyAlignment="1">
      <alignment horizontal="center" wrapText="1" shrinkToFit="1"/>
    </xf>
    <xf numFmtId="172" fontId="8" fillId="0" borderId="1" xfId="0" applyNumberFormat="1" applyFont="1" applyBorder="1" applyAlignment="1">
      <alignment horizontal="center" vertical="center" wrapText="1"/>
    </xf>
    <xf numFmtId="0" fontId="17" fillId="0" borderId="3" xfId="0" applyFont="1" applyBorder="1" applyAlignment="1">
      <alignment horizontal="center" wrapText="1" shrinkToFit="1"/>
    </xf>
    <xf numFmtId="0" fontId="17" fillId="0" borderId="11" xfId="0" applyFont="1" applyBorder="1" applyAlignment="1">
      <alignment horizontal="center" wrapText="1" shrinkToFit="1"/>
    </xf>
    <xf numFmtId="0" fontId="21" fillId="0" borderId="1" xfId="0" applyFont="1" applyFill="1" applyBorder="1" applyAlignment="1">
      <alignment horizontal="center" vertical="center" wrapText="1"/>
    </xf>
    <xf numFmtId="0" fontId="18" fillId="0" borderId="1" xfId="0" applyFont="1" applyBorder="1" applyAlignment="1">
      <alignment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3" xfId="0" applyBorder="1" applyAlignment="1">
      <alignment horizontal="center" wrapText="1"/>
    </xf>
    <xf numFmtId="0" fontId="0" fillId="0" borderId="11" xfId="0" applyBorder="1" applyAlignment="1">
      <alignment horizontal="center" wrapText="1"/>
    </xf>
    <xf numFmtId="0" fontId="21" fillId="0" borderId="0" xfId="0" applyFont="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1" xfId="0" applyFont="1" applyBorder="1" applyAlignment="1">
      <alignment horizontal="center" vertical="center" wrapText="1"/>
    </xf>
    <xf numFmtId="0" fontId="21" fillId="0" borderId="1" xfId="0" applyFont="1" applyBorder="1" applyAlignment="1">
      <alignment horizontal="center" vertical="center"/>
    </xf>
    <xf numFmtId="0" fontId="8" fillId="0" borderId="1" xfId="0" applyFont="1" applyBorder="1" applyAlignment="1">
      <alignment horizontal="center" vertical="center"/>
    </xf>
    <xf numFmtId="170" fontId="21" fillId="0" borderId="1" xfId="0" applyNumberFormat="1" applyFont="1" applyBorder="1" applyAlignment="1">
      <alignment horizontal="center" vertical="center" wrapText="1"/>
    </xf>
    <xf numFmtId="170" fontId="8" fillId="0" borderId="1"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applyNumberFormat="1" applyFont="1" applyFill="1" applyBorder="1" applyAlignment="1">
      <alignment horizontal="center" vertical="center"/>
    </xf>
    <xf numFmtId="2" fontId="9" fillId="0" borderId="1" xfId="0" applyNumberFormat="1" applyFont="1" applyFill="1" applyBorder="1" applyAlignment="1">
      <alignment horizontal="center" vertical="center"/>
    </xf>
    <xf numFmtId="0" fontId="10" fillId="0" borderId="1" xfId="0" applyNumberFormat="1" applyFont="1" applyFill="1" applyBorder="1" applyAlignment="1">
      <alignment horizontal="center" vertical="justify" wrapText="1"/>
    </xf>
    <xf numFmtId="2" fontId="10" fillId="0" borderId="4" xfId="0" applyNumberFormat="1" applyFont="1" applyFill="1" applyBorder="1" applyAlignment="1">
      <alignment/>
    </xf>
    <xf numFmtId="0" fontId="10" fillId="0" borderId="4" xfId="0" applyNumberFormat="1" applyFont="1" applyFill="1" applyBorder="1" applyAlignment="1">
      <alignment horizontal="center" vertical="center"/>
    </xf>
    <xf numFmtId="164" fontId="10" fillId="0" borderId="4" xfId="0" applyNumberFormat="1" applyFont="1" applyFill="1" applyBorder="1" applyAlignment="1">
      <alignment horizontal="center" vertical="center"/>
    </xf>
    <xf numFmtId="0" fontId="10" fillId="0" borderId="4" xfId="0" applyNumberFormat="1" applyFont="1" applyFill="1" applyBorder="1" applyAlignment="1">
      <alignment horizontal="center"/>
    </xf>
    <xf numFmtId="49" fontId="10" fillId="0" borderId="4" xfId="0" applyNumberFormat="1" applyFont="1" applyFill="1" applyBorder="1" applyAlignment="1">
      <alignment horizontal="center" vertical="center"/>
    </xf>
    <xf numFmtId="0" fontId="11" fillId="0" borderId="3" xfId="0" applyFont="1" applyFill="1" applyBorder="1" applyAlignment="1">
      <alignment horizontal="center" vertical="center" wrapText="1"/>
    </xf>
    <xf numFmtId="49" fontId="11" fillId="0" borderId="4" xfId="0" applyNumberFormat="1" applyFont="1" applyFill="1" applyBorder="1" applyAlignment="1">
      <alignment horizontal="center" vertical="center"/>
    </xf>
    <xf numFmtId="0" fontId="10" fillId="0" borderId="1" xfId="0" applyNumberFormat="1" applyFont="1" applyFill="1" applyBorder="1" applyAlignment="1">
      <alignment horizontal="center" vertical="top" wrapText="1"/>
    </xf>
    <xf numFmtId="49" fontId="9" fillId="0" borderId="1" xfId="0" applyNumberFormat="1" applyFont="1" applyFill="1" applyBorder="1" applyAlignment="1">
      <alignment horizontal="center" vertical="center"/>
    </xf>
    <xf numFmtId="0" fontId="11" fillId="0" borderId="0" xfId="0" applyFont="1" applyAlignment="1">
      <alignment horizontal="center" wrapText="1"/>
    </xf>
    <xf numFmtId="0" fontId="10" fillId="0" borderId="10" xfId="0" applyFont="1" applyFill="1" applyBorder="1" applyAlignment="1">
      <alignment/>
    </xf>
    <xf numFmtId="0" fontId="10" fillId="0" borderId="5" xfId="0" applyFont="1" applyFill="1" applyBorder="1" applyAlignment="1">
      <alignment horizontal="center" vertical="center" wrapText="1"/>
    </xf>
    <xf numFmtId="49" fontId="10" fillId="0" borderId="15" xfId="0" applyNumberFormat="1" applyFont="1" applyFill="1" applyBorder="1" applyAlignment="1">
      <alignment horizontal="center" vertical="center"/>
    </xf>
    <xf numFmtId="0" fontId="19" fillId="0" borderId="2" xfId="0" applyFont="1" applyFill="1" applyBorder="1" applyAlignment="1">
      <alignment horizontal="center" vertical="center" wrapText="1"/>
    </xf>
    <xf numFmtId="49" fontId="19" fillId="0" borderId="1" xfId="0" applyNumberFormat="1"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0" applyFont="1" applyBorder="1" applyAlignment="1">
      <alignment horizontal="center"/>
    </xf>
    <xf numFmtId="0" fontId="19" fillId="0" borderId="1" xfId="0" applyFont="1" applyBorder="1" applyAlignment="1">
      <alignment horizontal="center" vertical="center" wrapText="1"/>
    </xf>
    <xf numFmtId="0" fontId="23" fillId="0" borderId="1" xfId="0" applyFont="1" applyBorder="1" applyAlignment="1">
      <alignment horizontal="center"/>
    </xf>
    <xf numFmtId="0" fontId="10" fillId="0" borderId="5" xfId="0" applyFont="1" applyBorder="1" applyAlignment="1">
      <alignment horizontal="center" vertical="top" wrapText="1"/>
    </xf>
    <xf numFmtId="0" fontId="10" fillId="0" borderId="6" xfId="0" applyFont="1" applyBorder="1" applyAlignment="1">
      <alignment horizontal="center" vertical="top" wrapText="1"/>
    </xf>
    <xf numFmtId="0" fontId="10" fillId="0" borderId="7" xfId="0" applyFont="1" applyBorder="1" applyAlignment="1">
      <alignment horizontal="center" vertical="top" wrapText="1"/>
    </xf>
    <xf numFmtId="0" fontId="10" fillId="0" borderId="8" xfId="0" applyFont="1" applyBorder="1" applyAlignment="1">
      <alignment horizontal="center" vertical="top" wrapText="1"/>
    </xf>
    <xf numFmtId="0" fontId="10" fillId="0" borderId="1" xfId="0" applyFont="1" applyBorder="1" applyAlignment="1">
      <alignment/>
    </xf>
    <xf numFmtId="0" fontId="10" fillId="0" borderId="1" xfId="0" applyFont="1" applyBorder="1" applyAlignment="1">
      <alignment horizontal="center"/>
    </xf>
    <xf numFmtId="0" fontId="10" fillId="0" borderId="3" xfId="0" applyFont="1" applyBorder="1" applyAlignment="1">
      <alignment horizontal="center" vertical="top" wrapText="1"/>
    </xf>
    <xf numFmtId="0" fontId="10" fillId="0" borderId="11" xfId="0" applyFont="1" applyBorder="1" applyAlignment="1">
      <alignment horizontal="center" vertical="top" wrapText="1"/>
    </xf>
    <xf numFmtId="0" fontId="10" fillId="0" borderId="1" xfId="0" applyNumberFormat="1" applyFont="1" applyBorder="1" applyAlignment="1">
      <alignment horizontal="center"/>
    </xf>
    <xf numFmtId="2" fontId="10" fillId="0" borderId="1" xfId="0" applyNumberFormat="1" applyFont="1" applyBorder="1" applyAlignment="1">
      <alignment horizontal="center"/>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7" xfId="0" applyFont="1" applyBorder="1" applyAlignment="1">
      <alignment horizontal="center"/>
    </xf>
    <xf numFmtId="0" fontId="10" fillId="0" borderId="8" xfId="0" applyFont="1" applyBorder="1" applyAlignment="1">
      <alignment horizontal="center"/>
    </xf>
    <xf numFmtId="0" fontId="10" fillId="0" borderId="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3" xfId="0" applyFont="1" applyBorder="1" applyAlignment="1">
      <alignment horizontal="center"/>
    </xf>
    <xf numFmtId="0" fontId="10" fillId="0" borderId="11" xfId="0" applyFont="1" applyBorder="1" applyAlignment="1">
      <alignment horizontal="center"/>
    </xf>
    <xf numFmtId="0" fontId="11" fillId="0" borderId="1" xfId="0" applyFont="1" applyBorder="1" applyAlignment="1">
      <alignment horizontal="center" vertical="center" wrapText="1"/>
    </xf>
    <xf numFmtId="0" fontId="10" fillId="0" borderId="5"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0" fillId="0" borderId="3" xfId="0" applyFont="1" applyBorder="1" applyAlignment="1">
      <alignment horizontal="center" vertical="top"/>
    </xf>
    <xf numFmtId="0" fontId="10" fillId="0" borderId="11" xfId="0" applyFont="1" applyBorder="1" applyAlignment="1">
      <alignment horizontal="center" vertical="top"/>
    </xf>
    <xf numFmtId="49" fontId="13" fillId="0" borderId="1" xfId="0" applyNumberFormat="1" applyFont="1" applyFill="1" applyBorder="1" applyAlignment="1">
      <alignment horizontal="center"/>
    </xf>
    <xf numFmtId="0" fontId="9" fillId="0" borderId="16" xfId="0" applyFont="1" applyFill="1" applyBorder="1" applyAlignment="1">
      <alignment horizontal="center" vertical="center" wrapText="1"/>
    </xf>
    <xf numFmtId="2" fontId="13" fillId="0" borderId="1" xfId="0" applyNumberFormat="1" applyFont="1" applyFill="1" applyBorder="1" applyAlignment="1">
      <alignment/>
    </xf>
    <xf numFmtId="164" fontId="13" fillId="0" borderId="1" xfId="0" applyNumberFormat="1" applyFont="1" applyFill="1" applyBorder="1" applyAlignment="1">
      <alignment/>
    </xf>
    <xf numFmtId="0" fontId="0" fillId="0" borderId="17" xfId="0" applyFill="1" applyBorder="1" applyAlignment="1">
      <alignment horizontal="center" wrapText="1"/>
    </xf>
    <xf numFmtId="0" fontId="0" fillId="0" borderId="18" xfId="0" applyFill="1" applyBorder="1" applyAlignment="1">
      <alignment horizontal="center" wrapText="1"/>
    </xf>
    <xf numFmtId="0" fontId="0" fillId="0" borderId="17" xfId="0" applyFill="1" applyBorder="1" applyAlignment="1">
      <alignment horizontal="center"/>
    </xf>
    <xf numFmtId="0" fontId="0" fillId="0" borderId="18" xfId="0" applyFill="1" applyBorder="1" applyAlignment="1">
      <alignment horizontal="center"/>
    </xf>
    <xf numFmtId="49" fontId="0" fillId="0" borderId="1" xfId="0" applyNumberFormat="1" applyFill="1" applyBorder="1" applyAlignment="1">
      <alignment/>
    </xf>
    <xf numFmtId="0" fontId="0" fillId="0" borderId="7" xfId="0" applyFill="1" applyBorder="1" applyAlignment="1">
      <alignment horizontal="center" wrapText="1"/>
    </xf>
    <xf numFmtId="0" fontId="0" fillId="0" borderId="8" xfId="0" applyFill="1" applyBorder="1" applyAlignment="1">
      <alignment horizontal="center" wrapText="1"/>
    </xf>
    <xf numFmtId="0" fontId="0" fillId="0" borderId="7" xfId="0" applyFill="1" applyBorder="1" applyAlignment="1">
      <alignment horizontal="center"/>
    </xf>
    <xf numFmtId="0" fontId="0" fillId="0" borderId="8" xfId="0" applyFill="1" applyBorder="1" applyAlignment="1">
      <alignment horizontal="center"/>
    </xf>
    <xf numFmtId="164" fontId="12" fillId="0" borderId="1" xfId="0" applyNumberFormat="1" applyFont="1" applyFill="1" applyBorder="1" applyAlignment="1">
      <alignment/>
    </xf>
    <xf numFmtId="2" fontId="0" fillId="0" borderId="1" xfId="0" applyNumberFormat="1" applyFill="1" applyBorder="1" applyAlignment="1">
      <alignment/>
    </xf>
    <xf numFmtId="170" fontId="0" fillId="0" borderId="1" xfId="0" applyNumberFormat="1" applyFill="1" applyBorder="1" applyAlignment="1">
      <alignment/>
    </xf>
    <xf numFmtId="0" fontId="0" fillId="0" borderId="1" xfId="0" applyFont="1" applyFill="1" applyBorder="1" applyAlignment="1">
      <alignment/>
    </xf>
    <xf numFmtId="0" fontId="0" fillId="0" borderId="3" xfId="0" applyFill="1" applyBorder="1" applyAlignment="1">
      <alignment horizontal="center" wrapText="1"/>
    </xf>
    <xf numFmtId="0" fontId="0" fillId="0" borderId="11" xfId="0" applyFill="1" applyBorder="1" applyAlignment="1">
      <alignment horizontal="center" wrapText="1"/>
    </xf>
    <xf numFmtId="0" fontId="0" fillId="0" borderId="3" xfId="0" applyFill="1" applyBorder="1" applyAlignment="1">
      <alignment horizontal="center"/>
    </xf>
    <xf numFmtId="0" fontId="0" fillId="0" borderId="11" xfId="0" applyFill="1" applyBorder="1" applyAlignment="1">
      <alignment horizontal="center"/>
    </xf>
    <xf numFmtId="49" fontId="24" fillId="0" borderId="1" xfId="0" applyNumberFormat="1" applyFont="1" applyFill="1" applyBorder="1" applyAlignment="1">
      <alignment/>
    </xf>
    <xf numFmtId="9" fontId="0" fillId="0" borderId="1" xfId="0" applyNumberFormat="1" applyFill="1" applyBorder="1" applyAlignment="1">
      <alignment horizontal="center"/>
    </xf>
    <xf numFmtId="0" fontId="0" fillId="0" borderId="1" xfId="0" applyFill="1" applyBorder="1" applyAlignment="1">
      <alignment horizontal="center"/>
    </xf>
    <xf numFmtId="1" fontId="0" fillId="0" borderId="1" xfId="0" applyNumberFormat="1" applyFill="1" applyBorder="1" applyAlignment="1">
      <alignment/>
    </xf>
    <xf numFmtId="0" fontId="25" fillId="0" borderId="1" xfId="0" applyFont="1" applyBorder="1" applyAlignment="1">
      <alignment vertical="top" wrapText="1"/>
    </xf>
    <xf numFmtId="0" fontId="12" fillId="0" borderId="9" xfId="0" applyFont="1" applyFill="1" applyBorder="1" applyAlignment="1">
      <alignment/>
    </xf>
    <xf numFmtId="0" fontId="0" fillId="0" borderId="5" xfId="0" applyFill="1" applyBorder="1" applyAlignment="1">
      <alignment horizontal="center" wrapText="1"/>
    </xf>
    <xf numFmtId="0" fontId="0" fillId="0" borderId="6" xfId="0" applyFill="1" applyBorder="1" applyAlignment="1">
      <alignment horizontal="center" wrapText="1"/>
    </xf>
    <xf numFmtId="0" fontId="0" fillId="0" borderId="5" xfId="0" applyFill="1" applyBorder="1" applyAlignment="1">
      <alignment horizontal="center"/>
    </xf>
    <xf numFmtId="0" fontId="0" fillId="0" borderId="6" xfId="0" applyFill="1" applyBorder="1" applyAlignment="1">
      <alignment horizontal="center"/>
    </xf>
    <xf numFmtId="49" fontId="0" fillId="0" borderId="4" xfId="0" applyNumberFormat="1" applyFill="1" applyBorder="1" applyAlignment="1">
      <alignment/>
    </xf>
    <xf numFmtId="0" fontId="25" fillId="0" borderId="4" xfId="0" applyFont="1" applyBorder="1" applyAlignment="1">
      <alignment vertical="top" wrapText="1"/>
    </xf>
    <xf numFmtId="0" fontId="12" fillId="0" borderId="4" xfId="0" applyFont="1" applyFill="1" applyBorder="1" applyAlignment="1">
      <alignment/>
    </xf>
    <xf numFmtId="0" fontId="0" fillId="0" borderId="4" xfId="0" applyFill="1" applyBorder="1" applyAlignment="1">
      <alignment/>
    </xf>
    <xf numFmtId="0" fontId="0" fillId="0" borderId="4" xfId="0" applyFill="1" applyBorder="1" applyAlignment="1">
      <alignment wrapText="1"/>
    </xf>
    <xf numFmtId="0" fontId="0" fillId="0" borderId="7" xfId="0" applyFill="1" applyBorder="1" applyAlignment="1">
      <alignment horizontal="center"/>
    </xf>
    <xf numFmtId="0" fontId="0" fillId="0" borderId="6" xfId="0" applyFill="1" applyBorder="1" applyAlignment="1">
      <alignment horizontal="center"/>
    </xf>
    <xf numFmtId="0" fontId="0" fillId="0" borderId="1" xfId="0" applyFill="1" applyBorder="1" applyAlignment="1">
      <alignment wrapText="1"/>
    </xf>
    <xf numFmtId="0" fontId="0" fillId="0" borderId="8" xfId="0" applyFill="1" applyBorder="1" applyAlignment="1">
      <alignment horizontal="center"/>
    </xf>
    <xf numFmtId="0" fontId="0" fillId="0" borderId="11" xfId="0" applyFill="1" applyBorder="1" applyAlignment="1">
      <alignment horizontal="center"/>
    </xf>
    <xf numFmtId="0" fontId="26" fillId="0" borderId="19" xfId="0" applyFont="1" applyBorder="1" applyAlignment="1">
      <alignment vertical="top" wrapText="1"/>
    </xf>
    <xf numFmtId="0" fontId="9" fillId="0" borderId="1" xfId="0" applyFont="1" applyBorder="1" applyAlignment="1">
      <alignment vertical="center" wrapText="1"/>
    </xf>
    <xf numFmtId="164" fontId="6" fillId="0" borderId="9" xfId="0" applyNumberFormat="1" applyFont="1" applyFill="1" applyBorder="1" applyAlignment="1">
      <alignment vertical="center"/>
    </xf>
    <xf numFmtId="170" fontId="6" fillId="0" borderId="1" xfId="0" applyNumberFormat="1" applyFont="1" applyFill="1" applyBorder="1" applyAlignment="1">
      <alignment vertical="center"/>
    </xf>
    <xf numFmtId="0" fontId="6" fillId="0" borderId="1" xfId="0" applyFont="1" applyFill="1" applyBorder="1" applyAlignment="1">
      <alignment vertical="center"/>
    </xf>
    <xf numFmtId="0" fontId="0" fillId="0" borderId="4" xfId="0" applyBorder="1" applyAlignment="1">
      <alignment/>
    </xf>
    <xf numFmtId="164" fontId="0" fillId="0" borderId="1" xfId="0" applyNumberFormat="1" applyFill="1" applyBorder="1" applyAlignment="1">
      <alignment/>
    </xf>
    <xf numFmtId="164" fontId="0" fillId="0" borderId="10" xfId="0" applyNumberFormat="1" applyFill="1" applyBorder="1" applyAlignment="1">
      <alignment/>
    </xf>
    <xf numFmtId="2" fontId="0" fillId="0" borderId="10" xfId="0" applyNumberFormat="1" applyFill="1" applyBorder="1" applyAlignment="1">
      <alignment/>
    </xf>
    <xf numFmtId="0" fontId="27" fillId="0" borderId="1" xfId="0" applyFont="1" applyFill="1" applyBorder="1" applyAlignment="1">
      <alignment horizontal="center" vertical="center" wrapText="1"/>
    </xf>
    <xf numFmtId="0" fontId="12" fillId="0" borderId="10" xfId="0" applyFont="1" applyFill="1" applyBorder="1" applyAlignment="1">
      <alignment/>
    </xf>
    <xf numFmtId="0" fontId="27" fillId="0" borderId="5" xfId="0" applyFont="1" applyFill="1" applyBorder="1" applyAlignment="1">
      <alignment horizontal="center" vertical="center" wrapText="1"/>
    </xf>
    <xf numFmtId="170" fontId="12" fillId="0" borderId="10" xfId="0" applyNumberFormat="1" applyFont="1" applyFill="1" applyBorder="1" applyAlignment="1">
      <alignment/>
    </xf>
    <xf numFmtId="164" fontId="12" fillId="0" borderId="10" xfId="0" applyNumberFormat="1" applyFont="1" applyFill="1" applyBorder="1" applyAlignment="1">
      <alignment/>
    </xf>
    <xf numFmtId="170" fontId="0" fillId="0" borderId="10" xfId="0" applyNumberFormat="1" applyFill="1" applyBorder="1" applyAlignment="1">
      <alignment/>
    </xf>
    <xf numFmtId="0" fontId="25" fillId="0" borderId="20" xfId="0" applyFont="1" applyBorder="1" applyAlignment="1">
      <alignment vertical="top" wrapText="1"/>
    </xf>
    <xf numFmtId="0" fontId="12" fillId="0" borderId="10" xfId="0" applyNumberFormat="1" applyFont="1" applyFill="1" applyBorder="1" applyAlignment="1">
      <alignment/>
    </xf>
    <xf numFmtId="1" fontId="12" fillId="0" borderId="1" xfId="0" applyNumberFormat="1" applyFont="1" applyFill="1" applyBorder="1" applyAlignment="1">
      <alignment/>
    </xf>
    <xf numFmtId="2" fontId="12" fillId="0" borderId="10" xfId="0" applyNumberFormat="1" applyFont="1" applyFill="1" applyBorder="1" applyAlignment="1">
      <alignment/>
    </xf>
    <xf numFmtId="2" fontId="12" fillId="0" borderId="1" xfId="0" applyNumberFormat="1" applyFont="1" applyFill="1" applyBorder="1" applyAlignment="1">
      <alignment/>
    </xf>
    <xf numFmtId="172" fontId="0" fillId="0" borderId="10" xfId="0" applyNumberFormat="1" applyFill="1" applyBorder="1" applyAlignment="1">
      <alignment/>
    </xf>
    <xf numFmtId="2" fontId="0" fillId="0" borderId="10" xfId="0" applyNumberFormat="1" applyFont="1" applyFill="1" applyBorder="1" applyAlignment="1">
      <alignment/>
    </xf>
    <xf numFmtId="172" fontId="0" fillId="0" borderId="10" xfId="0" applyNumberFormat="1" applyFont="1" applyFill="1" applyBorder="1" applyAlignment="1">
      <alignment/>
    </xf>
    <xf numFmtId="0" fontId="26" fillId="0" borderId="1" xfId="0" applyFont="1" applyFill="1" applyBorder="1" applyAlignment="1">
      <alignment horizontal="center" vertical="center" wrapText="1"/>
    </xf>
    <xf numFmtId="9" fontId="0" fillId="0" borderId="7" xfId="0" applyNumberFormat="1" applyFill="1" applyBorder="1" applyAlignment="1">
      <alignment horizontal="center"/>
    </xf>
    <xf numFmtId="9" fontId="0" fillId="0" borderId="8" xfId="0" applyNumberFormat="1" applyFill="1" applyBorder="1" applyAlignment="1">
      <alignment horizontal="center"/>
    </xf>
    <xf numFmtId="49" fontId="0" fillId="0" borderId="10" xfId="0" applyNumberFormat="1" applyBorder="1" applyAlignment="1">
      <alignment/>
    </xf>
    <xf numFmtId="49" fontId="0" fillId="0" borderId="1" xfId="0" applyNumberFormat="1" applyBorder="1" applyAlignment="1">
      <alignment/>
    </xf>
    <xf numFmtId="0" fontId="0" fillId="0" borderId="2" xfId="0" applyFill="1" applyBorder="1" applyAlignment="1">
      <alignment horizontal="center" wrapText="1"/>
    </xf>
    <xf numFmtId="0" fontId="0" fillId="0" borderId="9" xfId="0" applyFill="1" applyBorder="1" applyAlignment="1">
      <alignment horizontal="center" wrapText="1"/>
    </xf>
    <xf numFmtId="9" fontId="0" fillId="0" borderId="9" xfId="0" applyNumberFormat="1" applyFill="1" applyBorder="1" applyAlignment="1">
      <alignment horizontal="center"/>
    </xf>
    <xf numFmtId="9" fontId="0" fillId="0" borderId="1" xfId="0" applyNumberFormat="1" applyFill="1" applyBorder="1" applyAlignment="1">
      <alignment horizontal="center"/>
    </xf>
    <xf numFmtId="0" fontId="0" fillId="0" borderId="2" xfId="0" applyFill="1" applyBorder="1" applyAlignment="1">
      <alignment horizontal="center" wrapText="1"/>
    </xf>
    <xf numFmtId="0" fontId="0" fillId="0" borderId="9" xfId="0" applyFill="1" applyBorder="1" applyAlignment="1">
      <alignment horizontal="center" wrapText="1"/>
    </xf>
    <xf numFmtId="0" fontId="0" fillId="0" borderId="2" xfId="0" applyFill="1" applyBorder="1" applyAlignment="1">
      <alignment/>
    </xf>
    <xf numFmtId="0" fontId="0" fillId="0" borderId="9" xfId="0" applyFill="1" applyBorder="1" applyAlignment="1">
      <alignment/>
    </xf>
    <xf numFmtId="49" fontId="29" fillId="0" borderId="1" xfId="0" applyNumberFormat="1" applyFont="1" applyFill="1" applyBorder="1" applyAlignment="1">
      <alignment horizontal="center"/>
    </xf>
    <xf numFmtId="0" fontId="29" fillId="0" borderId="1" xfId="0" applyFont="1" applyFill="1" applyBorder="1" applyAlignment="1">
      <alignment/>
    </xf>
    <xf numFmtId="164" fontId="29" fillId="0" borderId="1" xfId="0" applyNumberFormat="1" applyFont="1" applyFill="1" applyBorder="1" applyAlignment="1">
      <alignment/>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7" xfId="0" applyFill="1" applyBorder="1" applyAlignment="1">
      <alignment horizontal="center" vertical="center"/>
    </xf>
    <xf numFmtId="0" fontId="0" fillId="0" borderId="18" xfId="0" applyFill="1" applyBorder="1" applyAlignment="1">
      <alignment horizontal="center" vertical="center"/>
    </xf>
    <xf numFmtId="49" fontId="18" fillId="0" borderId="1" xfId="0" applyNumberFormat="1" applyFont="1" applyFill="1" applyBorder="1" applyAlignment="1">
      <alignment/>
    </xf>
    <xf numFmtId="0" fontId="0" fillId="0" borderId="7" xfId="0" applyFill="1" applyBorder="1" applyAlignment="1">
      <alignment horizontal="center" vertical="center"/>
    </xf>
    <xf numFmtId="0" fontId="0" fillId="0" borderId="8" xfId="0" applyFill="1" applyBorder="1" applyAlignment="1">
      <alignment horizontal="center" vertical="center"/>
    </xf>
    <xf numFmtId="164" fontId="18" fillId="0" borderId="1" xfId="0" applyNumberFormat="1" applyFont="1" applyFill="1" applyBorder="1" applyAlignment="1">
      <alignment/>
    </xf>
    <xf numFmtId="0" fontId="0" fillId="0" borderId="3" xfId="0" applyFill="1" applyBorder="1" applyAlignment="1">
      <alignment horizontal="center" vertical="center"/>
    </xf>
    <xf numFmtId="0" fontId="0" fillId="0" borderId="11" xfId="0" applyFill="1" applyBorder="1" applyAlignment="1">
      <alignment horizontal="center" vertical="center"/>
    </xf>
    <xf numFmtId="49" fontId="18" fillId="0" borderId="0" xfId="0" applyNumberFormat="1" applyFont="1" applyFill="1" applyAlignment="1">
      <alignment/>
    </xf>
    <xf numFmtId="0" fontId="30" fillId="0" borderId="1" xfId="0" applyFont="1" applyBorder="1" applyAlignment="1">
      <alignment vertical="center" wrapText="1"/>
    </xf>
    <xf numFmtId="0" fontId="20" fillId="0" borderId="1" xfId="0" applyFont="1" applyFill="1" applyBorder="1" applyAlignment="1">
      <alignment/>
    </xf>
    <xf numFmtId="0" fontId="18" fillId="0" borderId="5" xfId="0" applyFont="1" applyFill="1" applyBorder="1" applyAlignment="1">
      <alignment horizontal="center" wrapText="1"/>
    </xf>
    <xf numFmtId="0" fontId="18" fillId="0" borderId="6" xfId="0" applyFont="1" applyFill="1" applyBorder="1" applyAlignment="1">
      <alignment horizontal="center" wrapText="1"/>
    </xf>
    <xf numFmtId="0" fontId="18" fillId="0" borderId="0" xfId="0" applyFont="1" applyFill="1" applyAlignment="1">
      <alignment/>
    </xf>
    <xf numFmtId="0" fontId="8" fillId="0" borderId="1" xfId="0" applyFont="1" applyBorder="1" applyAlignment="1">
      <alignment horizontal="left" wrapText="1" indent="1"/>
    </xf>
    <xf numFmtId="0" fontId="18" fillId="0" borderId="7" xfId="0" applyFont="1" applyFill="1" applyBorder="1" applyAlignment="1">
      <alignment horizontal="center" wrapText="1"/>
    </xf>
    <xf numFmtId="0" fontId="18" fillId="0" borderId="8" xfId="0" applyFont="1" applyFill="1" applyBorder="1" applyAlignment="1">
      <alignment horizontal="center" wrapText="1"/>
    </xf>
    <xf numFmtId="0" fontId="20" fillId="0" borderId="10" xfId="0" applyFont="1" applyFill="1" applyBorder="1" applyAlignment="1">
      <alignment/>
    </xf>
    <xf numFmtId="49" fontId="18" fillId="0" borderId="11" xfId="0" applyNumberFormat="1" applyFont="1" applyFill="1" applyBorder="1" applyAlignment="1">
      <alignment/>
    </xf>
    <xf numFmtId="1" fontId="20" fillId="0" borderId="10" xfId="0" applyNumberFormat="1" applyFont="1" applyFill="1" applyBorder="1" applyAlignment="1">
      <alignment/>
    </xf>
    <xf numFmtId="0" fontId="18" fillId="0" borderId="3" xfId="0" applyFont="1" applyFill="1" applyBorder="1" applyAlignment="1">
      <alignment horizontal="center" wrapText="1"/>
    </xf>
    <xf numFmtId="0" fontId="18" fillId="0" borderId="11" xfId="0" applyFont="1" applyFill="1" applyBorder="1" applyAlignment="1">
      <alignment horizontal="center" wrapText="1"/>
    </xf>
    <xf numFmtId="0" fontId="18" fillId="0" borderId="3" xfId="0" applyFont="1" applyFill="1" applyBorder="1" applyAlignment="1">
      <alignment/>
    </xf>
    <xf numFmtId="0" fontId="18" fillId="0" borderId="13" xfId="0" applyFont="1" applyFill="1" applyBorder="1" applyAlignment="1">
      <alignment/>
    </xf>
    <xf numFmtId="0" fontId="30" fillId="0" borderId="1" xfId="0" applyFont="1" applyBorder="1" applyAlignment="1">
      <alignment horizontal="left" vertical="center" wrapText="1" indent="1"/>
    </xf>
    <xf numFmtId="0" fontId="20" fillId="0" borderId="15" xfId="0" applyFont="1" applyFill="1" applyBorder="1" applyAlignment="1">
      <alignment/>
    </xf>
    <xf numFmtId="0" fontId="18" fillId="0" borderId="12" xfId="0" applyFont="1" applyFill="1" applyBorder="1" applyAlignment="1">
      <alignment horizontal="center" wrapText="1"/>
    </xf>
    <xf numFmtId="0" fontId="18" fillId="0" borderId="5" xfId="0" applyFont="1" applyFill="1" applyBorder="1" applyAlignment="1">
      <alignment/>
    </xf>
    <xf numFmtId="49" fontId="20" fillId="0" borderId="0" xfId="0" applyNumberFormat="1" applyFont="1" applyFill="1" applyBorder="1" applyAlignment="1">
      <alignment/>
    </xf>
    <xf numFmtId="0" fontId="18" fillId="0" borderId="0" xfId="0" applyFont="1" applyFill="1" applyBorder="1" applyAlignment="1">
      <alignment horizontal="center" wrapText="1"/>
    </xf>
    <xf numFmtId="0" fontId="18" fillId="0" borderId="7" xfId="0" applyFont="1" applyBorder="1" applyAlignment="1">
      <alignment/>
    </xf>
    <xf numFmtId="0" fontId="18" fillId="0" borderId="0" xfId="0" applyFont="1" applyAlignment="1">
      <alignment/>
    </xf>
    <xf numFmtId="49" fontId="18" fillId="0" borderId="0" xfId="0" applyNumberFormat="1" applyFont="1" applyFill="1" applyBorder="1" applyAlignment="1">
      <alignment/>
    </xf>
    <xf numFmtId="49" fontId="18" fillId="0" borderId="13" xfId="0" applyNumberFormat="1" applyFont="1" applyFill="1" applyBorder="1" applyAlignment="1">
      <alignment/>
    </xf>
    <xf numFmtId="49" fontId="18" fillId="0" borderId="14" xfId="0" applyNumberFormat="1" applyFont="1" applyFill="1" applyBorder="1" applyAlignment="1">
      <alignment/>
    </xf>
    <xf numFmtId="0" fontId="18" fillId="0" borderId="7" xfId="0" applyFont="1" applyFill="1" applyBorder="1" applyAlignment="1">
      <alignment/>
    </xf>
    <xf numFmtId="0" fontId="18" fillId="0" borderId="0" xfId="0" applyFont="1" applyFill="1" applyBorder="1" applyAlignment="1">
      <alignment/>
    </xf>
    <xf numFmtId="0" fontId="27" fillId="0" borderId="7" xfId="0" applyFont="1" applyFill="1" applyBorder="1" applyAlignment="1">
      <alignment horizontal="center" vertical="center" wrapText="1"/>
    </xf>
    <xf numFmtId="0" fontId="18" fillId="0" borderId="15" xfId="0" applyFont="1" applyFill="1" applyBorder="1" applyAlignment="1">
      <alignment/>
    </xf>
    <xf numFmtId="0" fontId="18" fillId="0" borderId="3" xfId="0" applyFont="1" applyFill="1" applyBorder="1" applyAlignment="1">
      <alignment horizontal="center" wrapText="1"/>
    </xf>
    <xf numFmtId="0" fontId="18" fillId="0" borderId="11" xfId="0" applyFont="1" applyFill="1" applyBorder="1" applyAlignment="1">
      <alignment horizontal="center" wrapText="1"/>
    </xf>
    <xf numFmtId="0" fontId="18" fillId="0" borderId="7" xfId="0" applyFont="1" applyFill="1" applyBorder="1" applyAlignment="1">
      <alignment horizontal="center" wrapText="1"/>
    </xf>
    <xf numFmtId="0" fontId="18" fillId="0" borderId="8" xfId="0" applyFont="1" applyFill="1" applyBorder="1" applyAlignment="1">
      <alignment horizontal="center" wrapText="1"/>
    </xf>
    <xf numFmtId="49" fontId="20" fillId="0" borderId="0" xfId="0" applyNumberFormat="1" applyFont="1" applyFill="1" applyAlignment="1">
      <alignment/>
    </xf>
    <xf numFmtId="0" fontId="30" fillId="0" borderId="5" xfId="0" applyFont="1" applyFill="1" applyBorder="1" applyAlignment="1">
      <alignment horizontal="left" vertical="center" wrapText="1"/>
    </xf>
    <xf numFmtId="0" fontId="30" fillId="0" borderId="1" xfId="0" applyFont="1" applyBorder="1" applyAlignment="1">
      <alignment vertical="top" wrapText="1"/>
    </xf>
    <xf numFmtId="0" fontId="20" fillId="0" borderId="0" xfId="0" applyFont="1" applyFill="1" applyAlignment="1">
      <alignment wrapText="1"/>
    </xf>
    <xf numFmtId="0" fontId="20" fillId="0" borderId="1" xfId="0" applyFont="1" applyBorder="1" applyAlignment="1">
      <alignment vertical="top" wrapText="1"/>
    </xf>
    <xf numFmtId="0" fontId="18" fillId="0" borderId="9" xfId="0" applyFont="1" applyFill="1" applyBorder="1" applyAlignment="1">
      <alignment wrapText="1"/>
    </xf>
    <xf numFmtId="0" fontId="18" fillId="0" borderId="1" xfId="0" applyFont="1" applyBorder="1" applyAlignment="1">
      <alignment horizontal="center" vertical="top" wrapText="1"/>
    </xf>
    <xf numFmtId="0" fontId="18" fillId="0" borderId="5" xfId="0" applyFont="1" applyFill="1" applyBorder="1" applyAlignment="1">
      <alignment horizontal="center"/>
    </xf>
    <xf numFmtId="0" fontId="18" fillId="0" borderId="6" xfId="0" applyFont="1" applyFill="1" applyBorder="1" applyAlignment="1">
      <alignment horizontal="center"/>
    </xf>
    <xf numFmtId="49" fontId="18" fillId="0" borderId="3" xfId="0" applyNumberFormat="1" applyFont="1" applyBorder="1" applyAlignment="1">
      <alignment/>
    </xf>
    <xf numFmtId="0" fontId="18" fillId="0" borderId="0" xfId="0" applyFont="1" applyFill="1" applyAlignment="1">
      <alignment wrapText="1"/>
    </xf>
    <xf numFmtId="0" fontId="18" fillId="0" borderId="2" xfId="0" applyFont="1" applyFill="1" applyBorder="1" applyAlignment="1">
      <alignment horizontal="center"/>
    </xf>
    <xf numFmtId="0" fontId="18" fillId="0" borderId="9" xfId="0" applyFont="1" applyFill="1" applyBorder="1" applyAlignment="1">
      <alignment horizontal="center"/>
    </xf>
    <xf numFmtId="0" fontId="0" fillId="0" borderId="10"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xf>
    <xf numFmtId="0" fontId="0" fillId="0" borderId="15" xfId="0" applyFill="1" applyBorder="1" applyAlignment="1">
      <alignment horizontal="center"/>
    </xf>
    <xf numFmtId="0" fontId="0" fillId="0" borderId="4" xfId="0" applyFill="1" applyBorder="1" applyAlignment="1">
      <alignment horizontal="center"/>
    </xf>
    <xf numFmtId="0" fontId="3" fillId="0" borderId="3" xfId="0" applyNumberFormat="1" applyFont="1" applyFill="1" applyBorder="1" applyAlignment="1">
      <alignment horizontal="left" vertical="top" wrapText="1"/>
    </xf>
    <xf numFmtId="0" fontId="3" fillId="0" borderId="11" xfId="0" applyNumberFormat="1" applyFont="1" applyFill="1" applyBorder="1" applyAlignment="1">
      <alignment horizontal="left" vertical="top" wrapText="1"/>
    </xf>
    <xf numFmtId="2" fontId="2" fillId="0" borderId="1" xfId="0" applyNumberFormat="1" applyFont="1" applyFill="1" applyBorder="1" applyAlignment="1">
      <alignment horizontal="center" vertical="center"/>
    </xf>
    <xf numFmtId="0" fontId="3" fillId="0" borderId="12" xfId="0" applyNumberFormat="1" applyFont="1" applyFill="1" applyBorder="1" applyAlignment="1">
      <alignment horizontal="center" vertical="top" wrapText="1"/>
    </xf>
    <xf numFmtId="0" fontId="0" fillId="0" borderId="12" xfId="0" applyBorder="1" applyAlignment="1">
      <alignment horizontal="center"/>
    </xf>
    <xf numFmtId="0" fontId="3" fillId="0" borderId="2" xfId="0" applyFont="1" applyFill="1" applyBorder="1" applyAlignment="1">
      <alignment horizontal="center" vertical="center"/>
    </xf>
    <xf numFmtId="0" fontId="3" fillId="0" borderId="0" xfId="0" applyNumberFormat="1" applyFont="1" applyFill="1" applyBorder="1" applyAlignment="1">
      <alignment horizontal="center" vertical="top" wrapText="1"/>
    </xf>
    <xf numFmtId="0" fontId="0" fillId="0" borderId="0" xfId="0" applyAlignment="1">
      <alignment horizontal="center"/>
    </xf>
    <xf numFmtId="0" fontId="6"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4" xfId="0" applyNumberFormat="1" applyFont="1" applyFill="1" applyBorder="1" applyAlignment="1">
      <alignment wrapText="1"/>
    </xf>
    <xf numFmtId="4" fontId="6" fillId="0" borderId="3" xfId="0" applyNumberFormat="1" applyFont="1" applyFill="1" applyBorder="1" applyAlignment="1">
      <alignment horizontal="center" vertical="center" wrapText="1"/>
    </xf>
    <xf numFmtId="0" fontId="3" fillId="0" borderId="5" xfId="0" applyNumberFormat="1" applyFont="1" applyFill="1" applyBorder="1" applyAlignment="1">
      <alignment vertical="center" wrapText="1"/>
    </xf>
    <xf numFmtId="0" fontId="32" fillId="0" borderId="3"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xf>
    <xf numFmtId="0" fontId="10" fillId="0" borderId="14" xfId="0" applyFont="1" applyFill="1" applyBorder="1" applyAlignment="1">
      <alignment horizontal="center" vertical="center"/>
    </xf>
    <xf numFmtId="0" fontId="3" fillId="0" borderId="3" xfId="0" applyNumberFormat="1" applyFont="1" applyFill="1" applyBorder="1" applyAlignment="1">
      <alignment vertical="center" wrapText="1"/>
    </xf>
    <xf numFmtId="0" fontId="3" fillId="0" borderId="11" xfId="0" applyNumberFormat="1" applyFont="1" applyFill="1" applyBorder="1" applyAlignment="1">
      <alignment vertical="center" wrapText="1"/>
    </xf>
    <xf numFmtId="0" fontId="3" fillId="0" borderId="4" xfId="0" applyFont="1" applyFill="1" applyBorder="1" applyAlignment="1">
      <alignment horizontal="center"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 fillId="0" borderId="4" xfId="0" applyFont="1" applyFill="1" applyBorder="1" applyAlignment="1">
      <alignment/>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11" xfId="0" applyFont="1" applyFill="1" applyBorder="1" applyAlignment="1">
      <alignment horizontal="center" vertical="center" wrapText="1"/>
    </xf>
    <xf numFmtId="49" fontId="11" fillId="0" borderId="14" xfId="0" applyNumberFormat="1" applyFont="1" applyFill="1" applyBorder="1" applyAlignment="1">
      <alignment horizontal="center" vertical="center"/>
    </xf>
    <xf numFmtId="49" fontId="10" fillId="0" borderId="14" xfId="0" applyNumberFormat="1" applyFont="1" applyFill="1" applyBorder="1" applyAlignment="1">
      <alignment horizontal="center" vertical="center"/>
    </xf>
    <xf numFmtId="0" fontId="34" fillId="0" borderId="1" xfId="0" applyFont="1" applyFill="1" applyBorder="1" applyAlignment="1">
      <alignment horizontal="center" vertical="center"/>
    </xf>
    <xf numFmtId="0" fontId="34" fillId="0" borderId="14" xfId="0" applyFont="1" applyFill="1" applyBorder="1" applyAlignment="1">
      <alignment horizontal="center" vertical="center"/>
    </xf>
    <xf numFmtId="0" fontId="10" fillId="0" borderId="5" xfId="0" applyFont="1" applyFill="1" applyBorder="1" applyAlignment="1">
      <alignment horizontal="center" wrapText="1"/>
    </xf>
    <xf numFmtId="0" fontId="10" fillId="0" borderId="6" xfId="0" applyFont="1" applyFill="1" applyBorder="1" applyAlignment="1">
      <alignment horizontal="center" wrapText="1"/>
    </xf>
    <xf numFmtId="0" fontId="10" fillId="0" borderId="7" xfId="0" applyFont="1" applyFill="1" applyBorder="1" applyAlignment="1">
      <alignment horizontal="center" wrapText="1"/>
    </xf>
    <xf numFmtId="0" fontId="10" fillId="0" borderId="8" xfId="0" applyFont="1" applyFill="1" applyBorder="1" applyAlignment="1">
      <alignment horizontal="center" wrapText="1"/>
    </xf>
    <xf numFmtId="0" fontId="10" fillId="0" borderId="3" xfId="0" applyFont="1" applyFill="1" applyBorder="1" applyAlignment="1">
      <alignment horizontal="center" wrapText="1"/>
    </xf>
    <xf numFmtId="0" fontId="10" fillId="0" borderId="11" xfId="0" applyFont="1" applyFill="1" applyBorder="1" applyAlignment="1">
      <alignment horizont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43"/>
  <sheetViews>
    <sheetView tabSelected="1" view="pageBreakPreview" zoomScale="80" zoomScaleNormal="75" zoomScaleSheetLayoutView="80" workbookViewId="0" topLeftCell="A811">
      <selection activeCell="A844" sqref="A844"/>
    </sheetView>
  </sheetViews>
  <sheetFormatPr defaultColWidth="9.00390625" defaultRowHeight="12.75"/>
  <cols>
    <col min="1" max="1" width="5.875" style="0" customWidth="1"/>
    <col min="2" max="2" width="41.875" style="0" customWidth="1"/>
    <col min="3" max="3" width="12.00390625" style="0" customWidth="1"/>
    <col min="4" max="4" width="12.625" style="0" customWidth="1"/>
    <col min="5" max="5" width="13.375" style="0" customWidth="1"/>
    <col min="6" max="6" width="11.625" style="0" customWidth="1"/>
    <col min="7" max="7" width="13.25390625" style="0" customWidth="1"/>
    <col min="9" max="9" width="36.75390625" style="0" customWidth="1"/>
    <col min="11" max="11" width="13.625" style="0" customWidth="1"/>
  </cols>
  <sheetData>
    <row r="1" spans="7:11" ht="12.75">
      <c r="G1" s="32" t="s">
        <v>169</v>
      </c>
      <c r="H1" s="32"/>
      <c r="I1" s="32"/>
      <c r="J1" s="32"/>
      <c r="K1" s="32"/>
    </row>
    <row r="2" spans="1:11" ht="12.75">
      <c r="A2" s="40" t="s">
        <v>158</v>
      </c>
      <c r="B2" s="40"/>
      <c r="C2" s="40"/>
      <c r="D2" s="40"/>
      <c r="E2" s="40"/>
      <c r="F2" s="40"/>
      <c r="G2" s="40"/>
      <c r="H2" s="40"/>
      <c r="I2" s="40"/>
      <c r="J2" s="40"/>
      <c r="K2" s="40"/>
    </row>
    <row r="3" spans="1:11" ht="12.75">
      <c r="A3" s="40"/>
      <c r="B3" s="40"/>
      <c r="C3" s="40"/>
      <c r="D3" s="40"/>
      <c r="E3" s="40"/>
      <c r="F3" s="40"/>
      <c r="G3" s="40"/>
      <c r="H3" s="40"/>
      <c r="I3" s="40"/>
      <c r="J3" s="40"/>
      <c r="K3" s="40"/>
    </row>
    <row r="4" spans="1:11" ht="12.75">
      <c r="A4" s="40"/>
      <c r="B4" s="40"/>
      <c r="C4" s="40"/>
      <c r="D4" s="40"/>
      <c r="E4" s="40"/>
      <c r="F4" s="40"/>
      <c r="G4" s="40"/>
      <c r="H4" s="40"/>
      <c r="I4" s="40"/>
      <c r="J4" s="40"/>
      <c r="K4" s="40"/>
    </row>
    <row r="6" spans="1:11" ht="76.5" customHeight="1">
      <c r="A6" s="38" t="s">
        <v>142</v>
      </c>
      <c r="B6" s="45" t="s">
        <v>143</v>
      </c>
      <c r="C6" s="38" t="s">
        <v>140</v>
      </c>
      <c r="D6" s="33" t="s">
        <v>144</v>
      </c>
      <c r="E6" s="34"/>
      <c r="F6" s="33" t="s">
        <v>145</v>
      </c>
      <c r="G6" s="34"/>
      <c r="H6" s="41" t="s">
        <v>141</v>
      </c>
      <c r="I6" s="42"/>
      <c r="J6" s="41" t="s">
        <v>150</v>
      </c>
      <c r="K6" s="42"/>
    </row>
    <row r="7" spans="1:11" ht="37.5" customHeight="1">
      <c r="A7" s="39"/>
      <c r="B7" s="46"/>
      <c r="C7" s="39"/>
      <c r="D7" s="12" t="s">
        <v>153</v>
      </c>
      <c r="E7" s="12" t="s">
        <v>148</v>
      </c>
      <c r="F7" s="12" t="s">
        <v>153</v>
      </c>
      <c r="G7" s="12" t="s">
        <v>149</v>
      </c>
      <c r="H7" s="43"/>
      <c r="I7" s="44"/>
      <c r="J7" s="43"/>
      <c r="K7" s="44"/>
    </row>
    <row r="8" spans="1:11" ht="54" customHeight="1">
      <c r="A8" s="11"/>
      <c r="B8" s="5" t="s">
        <v>159</v>
      </c>
      <c r="C8" s="15" t="s">
        <v>160</v>
      </c>
      <c r="D8" s="15" t="s">
        <v>162</v>
      </c>
      <c r="E8" s="15" t="s">
        <v>161</v>
      </c>
      <c r="F8" s="15" t="s">
        <v>162</v>
      </c>
      <c r="G8" s="15" t="s">
        <v>161</v>
      </c>
      <c r="H8" s="27" t="s">
        <v>167</v>
      </c>
      <c r="I8" s="28"/>
      <c r="J8" s="18"/>
      <c r="K8" s="19"/>
    </row>
    <row r="9" spans="1:11" ht="18.75" customHeight="1">
      <c r="A9" s="10"/>
      <c r="B9" s="1" t="s">
        <v>151</v>
      </c>
      <c r="C9" s="6"/>
      <c r="D9" s="7"/>
      <c r="E9" s="6"/>
      <c r="F9" s="6"/>
      <c r="G9" s="6"/>
      <c r="H9" s="29"/>
      <c r="I9" s="30"/>
      <c r="J9" s="20"/>
      <c r="K9" s="21"/>
    </row>
    <row r="10" spans="1:11" ht="18.75" customHeight="1">
      <c r="A10" s="10"/>
      <c r="B10" s="2" t="s">
        <v>146</v>
      </c>
      <c r="C10" s="6">
        <v>3372.1</v>
      </c>
      <c r="D10" s="6">
        <v>3359.93</v>
      </c>
      <c r="E10" s="13" t="s">
        <v>163</v>
      </c>
      <c r="F10" s="6">
        <v>3359.93</v>
      </c>
      <c r="G10" s="13" t="s">
        <v>163</v>
      </c>
      <c r="H10" s="29"/>
      <c r="I10" s="30"/>
      <c r="J10" s="20"/>
      <c r="K10" s="21"/>
    </row>
    <row r="11" spans="1:11" ht="18.75" customHeight="1">
      <c r="A11" s="10"/>
      <c r="B11" s="2" t="s">
        <v>156</v>
      </c>
      <c r="C11" s="6">
        <v>13158.7</v>
      </c>
      <c r="D11" s="6">
        <v>13158.7</v>
      </c>
      <c r="E11" s="13" t="s">
        <v>164</v>
      </c>
      <c r="F11" s="6">
        <v>13158.7</v>
      </c>
      <c r="G11" s="13" t="s">
        <v>164</v>
      </c>
      <c r="H11" s="29"/>
      <c r="I11" s="30"/>
      <c r="J11" s="20"/>
      <c r="K11" s="21"/>
    </row>
    <row r="12" spans="1:11" ht="18.75" customHeight="1">
      <c r="A12" s="10"/>
      <c r="B12" s="2" t="s">
        <v>157</v>
      </c>
      <c r="C12" s="6"/>
      <c r="D12" s="6"/>
      <c r="E12" s="13"/>
      <c r="F12" s="6"/>
      <c r="G12" s="13"/>
      <c r="H12" s="29"/>
      <c r="I12" s="30"/>
      <c r="J12" s="20"/>
      <c r="K12" s="21"/>
    </row>
    <row r="13" spans="1:11" ht="18.75" customHeight="1">
      <c r="A13" s="10"/>
      <c r="B13" s="3" t="s">
        <v>147</v>
      </c>
      <c r="C13" s="6"/>
      <c r="D13" s="9"/>
      <c r="E13" s="13"/>
      <c r="F13" s="6"/>
      <c r="G13" s="13"/>
      <c r="H13" s="29"/>
      <c r="I13" s="30"/>
      <c r="J13" s="20"/>
      <c r="K13" s="21"/>
    </row>
    <row r="14" spans="1:11" ht="18.75" customHeight="1">
      <c r="A14" s="10"/>
      <c r="B14" s="2" t="s">
        <v>139</v>
      </c>
      <c r="C14" s="6"/>
      <c r="D14" s="7"/>
      <c r="E14" s="13"/>
      <c r="F14" s="6"/>
      <c r="G14" s="13"/>
      <c r="H14" s="29"/>
      <c r="I14" s="30"/>
      <c r="J14" s="20"/>
      <c r="K14" s="21"/>
    </row>
    <row r="15" spans="1:11" ht="52.5" customHeight="1">
      <c r="A15" s="16" t="s">
        <v>154</v>
      </c>
      <c r="B15" s="17" t="s">
        <v>165</v>
      </c>
      <c r="C15" s="6">
        <v>13158.7</v>
      </c>
      <c r="D15" s="6">
        <v>13158.7</v>
      </c>
      <c r="E15" s="13" t="s">
        <v>164</v>
      </c>
      <c r="F15" s="6">
        <v>13158.7</v>
      </c>
      <c r="G15" s="13" t="s">
        <v>164</v>
      </c>
      <c r="H15" s="29"/>
      <c r="I15" s="30"/>
      <c r="J15" s="20"/>
      <c r="K15" s="21"/>
    </row>
    <row r="16" spans="1:11" ht="18.75" customHeight="1">
      <c r="A16" s="10"/>
      <c r="B16" s="4" t="s">
        <v>152</v>
      </c>
      <c r="C16" s="8"/>
      <c r="D16" s="8"/>
      <c r="E16" s="14"/>
      <c r="F16" s="8"/>
      <c r="G16" s="14"/>
      <c r="H16" s="29"/>
      <c r="I16" s="30"/>
      <c r="J16" s="20"/>
      <c r="K16" s="21"/>
    </row>
    <row r="17" spans="1:11" ht="18.75" customHeight="1">
      <c r="A17" s="10"/>
      <c r="B17" s="4" t="s">
        <v>146</v>
      </c>
      <c r="C17" s="6"/>
      <c r="D17" s="6"/>
      <c r="E17" s="13"/>
      <c r="F17" s="6"/>
      <c r="G17" s="13"/>
      <c r="H17" s="29"/>
      <c r="I17" s="30"/>
      <c r="J17" s="20"/>
      <c r="K17" s="21"/>
    </row>
    <row r="18" spans="1:11" ht="18.75" customHeight="1">
      <c r="A18" s="10"/>
      <c r="B18" s="4" t="s">
        <v>156</v>
      </c>
      <c r="C18" s="6">
        <v>13158.7</v>
      </c>
      <c r="D18" s="6">
        <v>13158.7</v>
      </c>
      <c r="E18" s="13" t="s">
        <v>164</v>
      </c>
      <c r="F18" s="6">
        <v>13158.7</v>
      </c>
      <c r="G18" s="13" t="s">
        <v>164</v>
      </c>
      <c r="H18" s="29"/>
      <c r="I18" s="30"/>
      <c r="J18" s="20"/>
      <c r="K18" s="21"/>
    </row>
    <row r="19" spans="1:11" ht="18.75" customHeight="1">
      <c r="A19" s="10"/>
      <c r="B19" s="2" t="s">
        <v>157</v>
      </c>
      <c r="C19" s="6"/>
      <c r="D19" s="9"/>
      <c r="E19" s="13"/>
      <c r="F19" s="6"/>
      <c r="G19" s="13"/>
      <c r="H19" s="29"/>
      <c r="I19" s="30"/>
      <c r="J19" s="20"/>
      <c r="K19" s="21"/>
    </row>
    <row r="20" spans="1:11" ht="18.75" customHeight="1">
      <c r="A20" s="10"/>
      <c r="B20" s="3" t="s">
        <v>147</v>
      </c>
      <c r="C20" s="6"/>
      <c r="D20" s="9"/>
      <c r="E20" s="13"/>
      <c r="F20" s="6"/>
      <c r="G20" s="13"/>
      <c r="H20" s="29"/>
      <c r="I20" s="30"/>
      <c r="J20" s="35">
        <v>1.46</v>
      </c>
      <c r="K20" s="36"/>
    </row>
    <row r="21" spans="1:11" ht="103.5" customHeight="1">
      <c r="A21" s="16" t="s">
        <v>155</v>
      </c>
      <c r="B21" s="17" t="s">
        <v>166</v>
      </c>
      <c r="C21" s="6">
        <v>3372.1</v>
      </c>
      <c r="D21" s="6">
        <v>3359.93</v>
      </c>
      <c r="E21" s="13" t="s">
        <v>163</v>
      </c>
      <c r="F21" s="6">
        <v>3359.93</v>
      </c>
      <c r="G21" s="13" t="s">
        <v>163</v>
      </c>
      <c r="H21" s="29"/>
      <c r="I21" s="30"/>
      <c r="J21" s="20"/>
      <c r="K21" s="21"/>
    </row>
    <row r="22" spans="1:11" ht="15.75" customHeight="1">
      <c r="A22" s="10"/>
      <c r="B22" s="4" t="s">
        <v>152</v>
      </c>
      <c r="C22" s="8"/>
      <c r="D22" s="8"/>
      <c r="E22" s="14"/>
      <c r="F22" s="8"/>
      <c r="G22" s="14"/>
      <c r="H22" s="29"/>
      <c r="I22" s="30"/>
      <c r="J22" s="37" t="s">
        <v>168</v>
      </c>
      <c r="K22" s="36"/>
    </row>
    <row r="23" spans="1:11" ht="18.75" customHeight="1">
      <c r="A23" s="10"/>
      <c r="B23" s="4" t="s">
        <v>146</v>
      </c>
      <c r="C23" s="6">
        <v>3372.1</v>
      </c>
      <c r="D23" s="6">
        <v>3359.93</v>
      </c>
      <c r="E23" s="13" t="s">
        <v>163</v>
      </c>
      <c r="F23" s="6">
        <v>3359.93</v>
      </c>
      <c r="G23" s="13" t="s">
        <v>163</v>
      </c>
      <c r="H23" s="29"/>
      <c r="I23" s="30"/>
      <c r="J23" s="20"/>
      <c r="K23" s="21"/>
    </row>
    <row r="24" spans="1:11" ht="18.75" customHeight="1">
      <c r="A24" s="10"/>
      <c r="B24" s="4" t="s">
        <v>156</v>
      </c>
      <c r="C24" s="6"/>
      <c r="D24" s="9"/>
      <c r="E24" s="13"/>
      <c r="F24" s="6"/>
      <c r="G24" s="13"/>
      <c r="H24" s="29"/>
      <c r="I24" s="30"/>
      <c r="J24" s="20"/>
      <c r="K24" s="21"/>
    </row>
    <row r="25" spans="1:11" ht="18.75" customHeight="1">
      <c r="A25" s="10"/>
      <c r="B25" s="2" t="s">
        <v>157</v>
      </c>
      <c r="C25" s="6"/>
      <c r="D25" s="9"/>
      <c r="E25" s="13"/>
      <c r="F25" s="6"/>
      <c r="G25" s="13"/>
      <c r="H25" s="29"/>
      <c r="I25" s="30"/>
      <c r="J25" s="20"/>
      <c r="K25" s="21"/>
    </row>
    <row r="26" spans="1:11" ht="18.75" customHeight="1">
      <c r="A26" s="10"/>
      <c r="B26" s="3" t="s">
        <v>147</v>
      </c>
      <c r="C26" s="6"/>
      <c r="D26" s="9"/>
      <c r="E26" s="13"/>
      <c r="F26" s="6"/>
      <c r="G26" s="13"/>
      <c r="H26" s="29"/>
      <c r="I26" s="30"/>
      <c r="J26" s="20"/>
      <c r="K26" s="21"/>
    </row>
    <row r="27" spans="1:11" ht="45">
      <c r="A27" s="11"/>
      <c r="B27" s="5" t="s">
        <v>170</v>
      </c>
      <c r="C27" s="47">
        <v>36</v>
      </c>
      <c r="D27" s="15" t="s">
        <v>171</v>
      </c>
      <c r="E27" s="15" t="s">
        <v>172</v>
      </c>
      <c r="F27" s="15" t="s">
        <v>171</v>
      </c>
      <c r="G27" s="15" t="s">
        <v>164</v>
      </c>
      <c r="H27" s="48" t="s">
        <v>173</v>
      </c>
      <c r="I27" s="49"/>
      <c r="J27" s="50" t="s">
        <v>174</v>
      </c>
      <c r="K27" s="51"/>
    </row>
    <row r="28" spans="1:11" ht="14.25">
      <c r="A28" s="10"/>
      <c r="B28" s="1" t="s">
        <v>151</v>
      </c>
      <c r="C28" s="6"/>
      <c r="D28" s="7"/>
      <c r="E28" s="6"/>
      <c r="F28" s="6"/>
      <c r="G28" s="6"/>
      <c r="H28" s="52"/>
      <c r="I28" s="53"/>
      <c r="J28" s="54"/>
      <c r="K28" s="55"/>
    </row>
    <row r="29" spans="1:11" ht="14.25">
      <c r="A29" s="10"/>
      <c r="B29" s="2" t="s">
        <v>146</v>
      </c>
      <c r="C29" s="6">
        <v>36</v>
      </c>
      <c r="D29" s="6">
        <v>16</v>
      </c>
      <c r="E29" s="13" t="s">
        <v>172</v>
      </c>
      <c r="F29" s="6">
        <v>16</v>
      </c>
      <c r="G29" s="13" t="s">
        <v>164</v>
      </c>
      <c r="H29" s="52"/>
      <c r="I29" s="53"/>
      <c r="J29" s="54"/>
      <c r="K29" s="55"/>
    </row>
    <row r="30" spans="1:11" ht="14.25">
      <c r="A30" s="10"/>
      <c r="B30" s="2" t="s">
        <v>156</v>
      </c>
      <c r="C30" s="6"/>
      <c r="D30" s="6"/>
      <c r="E30" s="13"/>
      <c r="F30" s="6"/>
      <c r="G30" s="13"/>
      <c r="H30" s="52"/>
      <c r="I30" s="53"/>
      <c r="J30" s="54"/>
      <c r="K30" s="55"/>
    </row>
    <row r="31" spans="1:11" ht="14.25">
      <c r="A31" s="10"/>
      <c r="B31" s="2" t="s">
        <v>157</v>
      </c>
      <c r="C31" s="6"/>
      <c r="D31" s="6"/>
      <c r="E31" s="13"/>
      <c r="F31" s="6"/>
      <c r="G31" s="13"/>
      <c r="H31" s="52"/>
      <c r="I31" s="53"/>
      <c r="J31" s="54"/>
      <c r="K31" s="55"/>
    </row>
    <row r="32" spans="1:11" ht="14.25">
      <c r="A32" s="10"/>
      <c r="B32" s="3" t="s">
        <v>147</v>
      </c>
      <c r="C32" s="6"/>
      <c r="D32" s="9"/>
      <c r="E32" s="13"/>
      <c r="F32" s="6"/>
      <c r="G32" s="13"/>
      <c r="H32" s="52"/>
      <c r="I32" s="53"/>
      <c r="J32" s="54"/>
      <c r="K32" s="55"/>
    </row>
    <row r="33" spans="1:11" ht="14.25">
      <c r="A33" s="10"/>
      <c r="B33" s="2" t="s">
        <v>139</v>
      </c>
      <c r="C33" s="6"/>
      <c r="D33" s="7"/>
      <c r="E33" s="13"/>
      <c r="F33" s="6"/>
      <c r="G33" s="13"/>
      <c r="H33" s="52"/>
      <c r="I33" s="53"/>
      <c r="J33" s="54"/>
      <c r="K33" s="55"/>
    </row>
    <row r="34" spans="1:11" ht="60">
      <c r="A34" s="16" t="s">
        <v>154</v>
      </c>
      <c r="B34" s="24" t="s">
        <v>175</v>
      </c>
      <c r="C34" s="8"/>
      <c r="D34" s="8"/>
      <c r="E34" s="14"/>
      <c r="F34" s="8"/>
      <c r="G34" s="14"/>
      <c r="H34" s="52"/>
      <c r="I34" s="53"/>
      <c r="J34" s="54"/>
      <c r="K34" s="55"/>
    </row>
    <row r="35" spans="1:11" ht="15">
      <c r="A35" s="10"/>
      <c r="B35" s="4" t="s">
        <v>152</v>
      </c>
      <c r="C35" s="8"/>
      <c r="D35" s="8"/>
      <c r="E35" s="14"/>
      <c r="F35" s="8"/>
      <c r="G35" s="14"/>
      <c r="H35" s="52"/>
      <c r="I35" s="53"/>
      <c r="J35" s="54"/>
      <c r="K35" s="55"/>
    </row>
    <row r="36" spans="1:11" ht="14.25">
      <c r="A36" s="10"/>
      <c r="B36" s="4" t="s">
        <v>146</v>
      </c>
      <c r="C36" s="6"/>
      <c r="D36" s="6"/>
      <c r="E36" s="13"/>
      <c r="F36" s="6"/>
      <c r="G36" s="13"/>
      <c r="H36" s="52"/>
      <c r="I36" s="53"/>
      <c r="J36" s="54"/>
      <c r="K36" s="55"/>
    </row>
    <row r="37" spans="1:11" ht="14.25">
      <c r="A37" s="10"/>
      <c r="B37" s="4" t="s">
        <v>156</v>
      </c>
      <c r="C37" s="6"/>
      <c r="D37" s="6"/>
      <c r="E37" s="13"/>
      <c r="F37" s="6"/>
      <c r="G37" s="13"/>
      <c r="H37" s="52"/>
      <c r="I37" s="53"/>
      <c r="J37" s="54"/>
      <c r="K37" s="55"/>
    </row>
    <row r="38" spans="1:11" ht="14.25">
      <c r="A38" s="10"/>
      <c r="B38" s="2" t="s">
        <v>157</v>
      </c>
      <c r="C38" s="6"/>
      <c r="D38" s="9"/>
      <c r="E38" s="13"/>
      <c r="F38" s="6"/>
      <c r="G38" s="13"/>
      <c r="H38" s="52"/>
      <c r="I38" s="53"/>
      <c r="J38" s="54"/>
      <c r="K38" s="55"/>
    </row>
    <row r="39" spans="1:11" ht="14.25">
      <c r="A39" s="10"/>
      <c r="B39" s="3" t="s">
        <v>147</v>
      </c>
      <c r="C39" s="6"/>
      <c r="D39" s="9"/>
      <c r="E39" s="13"/>
      <c r="F39" s="6"/>
      <c r="G39" s="13"/>
      <c r="H39" s="52"/>
      <c r="I39" s="53"/>
      <c r="J39" s="54"/>
      <c r="K39" s="55"/>
    </row>
    <row r="40" spans="1:11" ht="60">
      <c r="A40" s="16" t="s">
        <v>155</v>
      </c>
      <c r="B40" s="23" t="s">
        <v>176</v>
      </c>
      <c r="C40" s="8"/>
      <c r="D40" s="8"/>
      <c r="E40" s="14"/>
      <c r="F40" s="8"/>
      <c r="G40" s="14"/>
      <c r="H40" s="52"/>
      <c r="I40" s="53"/>
      <c r="J40" s="54"/>
      <c r="K40" s="55"/>
    </row>
    <row r="41" spans="1:11" ht="15">
      <c r="A41" s="10"/>
      <c r="B41" s="4" t="s">
        <v>152</v>
      </c>
      <c r="C41" s="8"/>
      <c r="D41" s="8"/>
      <c r="E41" s="14"/>
      <c r="F41" s="8"/>
      <c r="G41" s="14"/>
      <c r="H41" s="52"/>
      <c r="I41" s="53"/>
      <c r="J41" s="54"/>
      <c r="K41" s="55"/>
    </row>
    <row r="42" spans="1:11" ht="14.25">
      <c r="A42" s="10"/>
      <c r="B42" s="4" t="s">
        <v>146</v>
      </c>
      <c r="C42" s="6"/>
      <c r="D42" s="6"/>
      <c r="E42" s="13"/>
      <c r="F42" s="6"/>
      <c r="G42" s="13"/>
      <c r="H42" s="52"/>
      <c r="I42" s="53"/>
      <c r="J42" s="54"/>
      <c r="K42" s="55"/>
    </row>
    <row r="43" spans="1:11" ht="14.25">
      <c r="A43" s="10"/>
      <c r="B43" s="4" t="s">
        <v>156</v>
      </c>
      <c r="C43" s="6"/>
      <c r="D43" s="9"/>
      <c r="E43" s="13"/>
      <c r="F43" s="6"/>
      <c r="G43" s="13"/>
      <c r="H43" s="52"/>
      <c r="I43" s="53"/>
      <c r="J43" s="54"/>
      <c r="K43" s="55"/>
    </row>
    <row r="44" spans="1:11" ht="14.25">
      <c r="A44" s="10"/>
      <c r="B44" s="2" t="s">
        <v>157</v>
      </c>
      <c r="C44" s="6"/>
      <c r="D44" s="9"/>
      <c r="E44" s="13"/>
      <c r="F44" s="6"/>
      <c r="G44" s="13"/>
      <c r="H44" s="52"/>
      <c r="I44" s="53"/>
      <c r="J44" s="54"/>
      <c r="K44" s="55"/>
    </row>
    <row r="45" spans="1:11" ht="14.25">
      <c r="A45" s="10"/>
      <c r="B45" s="3" t="s">
        <v>147</v>
      </c>
      <c r="C45" s="6"/>
      <c r="D45" s="9"/>
      <c r="E45" s="13"/>
      <c r="F45" s="6"/>
      <c r="G45" s="13"/>
      <c r="H45" s="52"/>
      <c r="I45" s="53"/>
      <c r="J45" s="54"/>
      <c r="K45" s="55"/>
    </row>
    <row r="46" spans="1:11" ht="45">
      <c r="A46" s="56">
        <v>3</v>
      </c>
      <c r="B46" s="23" t="s">
        <v>177</v>
      </c>
      <c r="C46" s="6">
        <v>36</v>
      </c>
      <c r="D46" s="9">
        <v>16</v>
      </c>
      <c r="E46" s="13" t="s">
        <v>172</v>
      </c>
      <c r="F46" s="6">
        <v>16</v>
      </c>
      <c r="G46" s="13" t="s">
        <v>164</v>
      </c>
      <c r="H46" s="52"/>
      <c r="I46" s="53"/>
      <c r="J46" s="54"/>
      <c r="K46" s="55"/>
    </row>
    <row r="47" spans="1:11" ht="14.25">
      <c r="A47" s="56"/>
      <c r="B47" s="4" t="s">
        <v>152</v>
      </c>
      <c r="C47" s="6"/>
      <c r="D47" s="9"/>
      <c r="E47" s="13"/>
      <c r="F47" s="6"/>
      <c r="G47" s="13"/>
      <c r="H47" s="52"/>
      <c r="I47" s="53"/>
      <c r="J47" s="54"/>
      <c r="K47" s="55"/>
    </row>
    <row r="48" spans="1:11" ht="14.25">
      <c r="A48" s="56"/>
      <c r="B48" s="4" t="s">
        <v>146</v>
      </c>
      <c r="C48" s="6">
        <v>36</v>
      </c>
      <c r="D48" s="9">
        <v>16</v>
      </c>
      <c r="E48" s="13" t="s">
        <v>172</v>
      </c>
      <c r="F48" s="6">
        <v>16</v>
      </c>
      <c r="G48" s="13" t="s">
        <v>164</v>
      </c>
      <c r="H48" s="52"/>
      <c r="I48" s="53"/>
      <c r="J48" s="54"/>
      <c r="K48" s="55"/>
    </row>
    <row r="49" spans="1:11" ht="14.25">
      <c r="A49" s="56"/>
      <c r="B49" s="4" t="s">
        <v>156</v>
      </c>
      <c r="C49" s="6"/>
      <c r="D49" s="9"/>
      <c r="E49" s="13"/>
      <c r="F49" s="6"/>
      <c r="G49" s="13"/>
      <c r="H49" s="52"/>
      <c r="I49" s="53"/>
      <c r="J49" s="54"/>
      <c r="K49" s="55"/>
    </row>
    <row r="50" spans="1:11" ht="14.25">
      <c r="A50" s="56"/>
      <c r="B50" s="2" t="s">
        <v>157</v>
      </c>
      <c r="C50" s="6"/>
      <c r="D50" s="9"/>
      <c r="E50" s="13"/>
      <c r="F50" s="6"/>
      <c r="G50" s="13"/>
      <c r="H50" s="52"/>
      <c r="I50" s="53"/>
      <c r="J50" s="54"/>
      <c r="K50" s="55"/>
    </row>
    <row r="51" spans="1:11" ht="14.25">
      <c r="A51" s="56"/>
      <c r="B51" s="3" t="s">
        <v>147</v>
      </c>
      <c r="C51" s="6"/>
      <c r="D51" s="9"/>
      <c r="E51" s="13"/>
      <c r="F51" s="6"/>
      <c r="G51" s="13"/>
      <c r="H51" s="52"/>
      <c r="I51" s="53"/>
      <c r="J51" s="54"/>
      <c r="K51" s="55"/>
    </row>
    <row r="52" spans="1:11" ht="75">
      <c r="A52" s="56">
        <v>4</v>
      </c>
      <c r="B52" s="23" t="s">
        <v>178</v>
      </c>
      <c r="C52" s="6"/>
      <c r="D52" s="9"/>
      <c r="E52" s="13"/>
      <c r="F52" s="6"/>
      <c r="G52" s="13"/>
      <c r="H52" s="52"/>
      <c r="I52" s="53"/>
      <c r="J52" s="54"/>
      <c r="K52" s="55"/>
    </row>
    <row r="53" spans="1:11" ht="14.25">
      <c r="A53" s="56"/>
      <c r="B53" s="4" t="s">
        <v>152</v>
      </c>
      <c r="C53" s="6"/>
      <c r="D53" s="9"/>
      <c r="E53" s="13"/>
      <c r="F53" s="6"/>
      <c r="G53" s="13"/>
      <c r="H53" s="52"/>
      <c r="I53" s="53"/>
      <c r="J53" s="54"/>
      <c r="K53" s="55"/>
    </row>
    <row r="54" spans="1:11" ht="14.25">
      <c r="A54" s="10"/>
      <c r="B54" s="4" t="s">
        <v>146</v>
      </c>
      <c r="C54" s="6"/>
      <c r="D54" s="9"/>
      <c r="E54" s="13"/>
      <c r="F54" s="6"/>
      <c r="G54" s="13"/>
      <c r="H54" s="52"/>
      <c r="I54" s="53"/>
      <c r="J54" s="54"/>
      <c r="K54" s="55"/>
    </row>
    <row r="55" spans="1:11" ht="14.25">
      <c r="A55" s="10"/>
      <c r="B55" s="4" t="s">
        <v>156</v>
      </c>
      <c r="C55" s="6"/>
      <c r="D55" s="9"/>
      <c r="E55" s="13"/>
      <c r="F55" s="6"/>
      <c r="G55" s="13"/>
      <c r="H55" s="52"/>
      <c r="I55" s="53"/>
      <c r="J55" s="54"/>
      <c r="K55" s="55"/>
    </row>
    <row r="56" spans="1:11" ht="14.25">
      <c r="A56" s="10"/>
      <c r="B56" s="2" t="s">
        <v>157</v>
      </c>
      <c r="C56" s="6"/>
      <c r="D56" s="9"/>
      <c r="E56" s="13"/>
      <c r="F56" s="6"/>
      <c r="G56" s="13"/>
      <c r="H56" s="52"/>
      <c r="I56" s="53"/>
      <c r="J56" s="54"/>
      <c r="K56" s="55"/>
    </row>
    <row r="57" spans="1:11" ht="14.25">
      <c r="A57" s="10"/>
      <c r="B57" s="3" t="s">
        <v>147</v>
      </c>
      <c r="C57" s="6"/>
      <c r="D57" s="9"/>
      <c r="E57" s="13"/>
      <c r="F57" s="6"/>
      <c r="G57" s="13"/>
      <c r="H57" s="52"/>
      <c r="I57" s="53"/>
      <c r="J57" s="54"/>
      <c r="K57" s="55"/>
    </row>
    <row r="58" spans="1:11" ht="45">
      <c r="A58" s="10">
        <v>5</v>
      </c>
      <c r="B58" s="23" t="s">
        <v>179</v>
      </c>
      <c r="C58" s="6"/>
      <c r="D58" s="9"/>
      <c r="E58" s="13"/>
      <c r="F58" s="6"/>
      <c r="G58" s="13"/>
      <c r="H58" s="52"/>
      <c r="I58" s="53"/>
      <c r="J58" s="54"/>
      <c r="K58" s="55"/>
    </row>
    <row r="59" spans="1:11" ht="14.25">
      <c r="A59" s="10"/>
      <c r="B59" s="4" t="s">
        <v>152</v>
      </c>
      <c r="C59" s="6"/>
      <c r="D59" s="9"/>
      <c r="E59" s="13"/>
      <c r="F59" s="6"/>
      <c r="G59" s="13"/>
      <c r="H59" s="52"/>
      <c r="I59" s="53"/>
      <c r="J59" s="54"/>
      <c r="K59" s="55"/>
    </row>
    <row r="60" spans="1:11" ht="14.25">
      <c r="A60" s="10"/>
      <c r="B60" s="4" t="s">
        <v>146</v>
      </c>
      <c r="C60" s="6"/>
      <c r="D60" s="9"/>
      <c r="E60" s="13"/>
      <c r="F60" s="6"/>
      <c r="G60" s="13"/>
      <c r="H60" s="52"/>
      <c r="I60" s="53"/>
      <c r="J60" s="54"/>
      <c r="K60" s="55"/>
    </row>
    <row r="61" spans="1:11" ht="14.25">
      <c r="A61" s="10"/>
      <c r="B61" s="4" t="s">
        <v>156</v>
      </c>
      <c r="C61" s="6"/>
      <c r="D61" s="9"/>
      <c r="E61" s="13"/>
      <c r="F61" s="6"/>
      <c r="G61" s="13"/>
      <c r="H61" s="52"/>
      <c r="I61" s="53"/>
      <c r="J61" s="54"/>
      <c r="K61" s="55"/>
    </row>
    <row r="62" spans="1:11" ht="15">
      <c r="A62" s="16"/>
      <c r="B62" s="2" t="s">
        <v>157</v>
      </c>
      <c r="C62" s="8"/>
      <c r="D62" s="8"/>
      <c r="E62" s="14"/>
      <c r="F62" s="8"/>
      <c r="G62" s="14"/>
      <c r="H62" s="52"/>
      <c r="I62" s="53"/>
      <c r="J62" s="54"/>
      <c r="K62" s="55"/>
    </row>
    <row r="63" ht="14.25">
      <c r="B63" s="3" t="s">
        <v>147</v>
      </c>
    </row>
    <row r="64" spans="1:11" ht="60">
      <c r="A64" s="57"/>
      <c r="B64" s="58" t="s">
        <v>181</v>
      </c>
      <c r="C64" s="57">
        <f>C66+C69</f>
        <v>9542.3</v>
      </c>
      <c r="D64" s="57">
        <f>D66+D69</f>
        <v>10360.5</v>
      </c>
      <c r="E64" s="59">
        <f>D64/C64*100</f>
        <v>108.57445270008279</v>
      </c>
      <c r="F64" s="57">
        <f>F66+F69</f>
        <v>10360.5</v>
      </c>
      <c r="G64" s="57">
        <f>F64/D64*100</f>
        <v>100</v>
      </c>
      <c r="H64" s="60" t="s">
        <v>182</v>
      </c>
      <c r="I64" s="61"/>
      <c r="J64" s="62" t="s">
        <v>183</v>
      </c>
      <c r="K64" s="63"/>
    </row>
    <row r="65" spans="1:11" ht="14.25">
      <c r="A65" s="10"/>
      <c r="B65" s="64" t="s">
        <v>152</v>
      </c>
      <c r="C65" s="1"/>
      <c r="D65" s="1"/>
      <c r="E65" s="1"/>
      <c r="F65" s="1"/>
      <c r="G65" s="1"/>
      <c r="H65" s="60"/>
      <c r="I65" s="61"/>
      <c r="J65" s="65"/>
      <c r="K65" s="66"/>
    </row>
    <row r="66" spans="1:11" ht="14.25">
      <c r="A66" s="10"/>
      <c r="B66" s="64" t="s">
        <v>146</v>
      </c>
      <c r="C66" s="67" t="s">
        <v>184</v>
      </c>
      <c r="D66" s="67" t="s">
        <v>184</v>
      </c>
      <c r="E66" s="67">
        <f>D66/C66*100</f>
        <v>100</v>
      </c>
      <c r="F66" s="67" t="s">
        <v>184</v>
      </c>
      <c r="G66" s="1">
        <v>100</v>
      </c>
      <c r="H66" s="60"/>
      <c r="I66" s="61"/>
      <c r="J66" s="65"/>
      <c r="K66" s="66"/>
    </row>
    <row r="67" spans="1:11" ht="14.25">
      <c r="A67" s="10"/>
      <c r="B67" s="64" t="s">
        <v>185</v>
      </c>
      <c r="C67" s="1" t="s">
        <v>186</v>
      </c>
      <c r="D67" s="1" t="s">
        <v>186</v>
      </c>
      <c r="E67" s="1" t="s">
        <v>186</v>
      </c>
      <c r="F67" s="1" t="s">
        <v>186</v>
      </c>
      <c r="G67" s="1" t="s">
        <v>186</v>
      </c>
      <c r="H67" s="60"/>
      <c r="I67" s="61"/>
      <c r="J67" s="65"/>
      <c r="K67" s="66"/>
    </row>
    <row r="68" spans="1:11" ht="14.25">
      <c r="A68" s="10"/>
      <c r="B68" s="64" t="s">
        <v>187</v>
      </c>
      <c r="C68" s="1" t="s">
        <v>186</v>
      </c>
      <c r="D68" s="1" t="s">
        <v>186</v>
      </c>
      <c r="E68" s="1" t="s">
        <v>186</v>
      </c>
      <c r="F68" s="1" t="s">
        <v>186</v>
      </c>
      <c r="G68" s="1" t="s">
        <v>186</v>
      </c>
      <c r="H68" s="60"/>
      <c r="I68" s="61"/>
      <c r="J68" s="65"/>
      <c r="K68" s="66"/>
    </row>
    <row r="69" spans="1:11" ht="14.25">
      <c r="A69" s="10"/>
      <c r="B69" s="64" t="s">
        <v>147</v>
      </c>
      <c r="C69" s="1">
        <v>9538.3</v>
      </c>
      <c r="D69" s="1">
        <v>10356.5</v>
      </c>
      <c r="E69" s="68">
        <f>D69/C69*100</f>
        <v>108.57804849920846</v>
      </c>
      <c r="F69" s="1">
        <v>10356.5</v>
      </c>
      <c r="G69" s="1">
        <f>F69/D69*100</f>
        <v>100</v>
      </c>
      <c r="H69" s="60"/>
      <c r="I69" s="61"/>
      <c r="J69" s="65"/>
      <c r="K69" s="66"/>
    </row>
    <row r="70" spans="1:11" ht="28.5">
      <c r="A70" s="10"/>
      <c r="B70" s="2" t="s">
        <v>188</v>
      </c>
      <c r="C70" s="1"/>
      <c r="D70" s="1"/>
      <c r="E70" s="1"/>
      <c r="F70" s="1"/>
      <c r="G70" s="1"/>
      <c r="H70" s="69"/>
      <c r="I70" s="70"/>
      <c r="J70" s="71"/>
      <c r="K70" s="72"/>
    </row>
    <row r="71" spans="1:11" ht="90">
      <c r="A71" s="1" t="s">
        <v>154</v>
      </c>
      <c r="B71" s="24" t="s">
        <v>189</v>
      </c>
      <c r="C71" s="1" t="s">
        <v>190</v>
      </c>
      <c r="D71" s="1" t="s">
        <v>190</v>
      </c>
      <c r="E71" s="1" t="s">
        <v>190</v>
      </c>
      <c r="F71" s="1" t="s">
        <v>190</v>
      </c>
      <c r="G71" s="1" t="s">
        <v>190</v>
      </c>
      <c r="H71" s="73" t="s">
        <v>191</v>
      </c>
      <c r="I71" s="74"/>
      <c r="J71" s="75"/>
      <c r="K71" s="76"/>
    </row>
    <row r="72" spans="1:11" ht="14.25">
      <c r="A72" s="77"/>
      <c r="B72" s="64" t="s">
        <v>152</v>
      </c>
      <c r="C72" s="1"/>
      <c r="D72" s="1"/>
      <c r="E72" s="1"/>
      <c r="F72" s="1"/>
      <c r="G72" s="1"/>
      <c r="H72" s="37"/>
      <c r="I72" s="36"/>
      <c r="J72" s="78"/>
      <c r="K72" s="79"/>
    </row>
    <row r="73" spans="1:11" ht="14.25">
      <c r="A73" s="77"/>
      <c r="B73" s="64" t="s">
        <v>146</v>
      </c>
      <c r="C73" s="1" t="s">
        <v>186</v>
      </c>
      <c r="D73" s="1" t="s">
        <v>186</v>
      </c>
      <c r="E73" s="1" t="s">
        <v>186</v>
      </c>
      <c r="F73" s="1" t="s">
        <v>186</v>
      </c>
      <c r="G73" s="1" t="s">
        <v>186</v>
      </c>
      <c r="H73" s="37"/>
      <c r="I73" s="36"/>
      <c r="J73" s="78"/>
      <c r="K73" s="79"/>
    </row>
    <row r="74" spans="1:11" ht="14.25">
      <c r="A74" s="77"/>
      <c r="B74" s="64" t="s">
        <v>185</v>
      </c>
      <c r="C74" s="1" t="s">
        <v>186</v>
      </c>
      <c r="D74" s="1" t="s">
        <v>186</v>
      </c>
      <c r="E74" s="1" t="s">
        <v>186</v>
      </c>
      <c r="F74" s="1" t="s">
        <v>186</v>
      </c>
      <c r="G74" s="1" t="s">
        <v>186</v>
      </c>
      <c r="H74" s="37"/>
      <c r="I74" s="36"/>
      <c r="J74" s="78"/>
      <c r="K74" s="79"/>
    </row>
    <row r="75" spans="1:11" ht="14.25">
      <c r="A75" s="77"/>
      <c r="B75" s="64" t="s">
        <v>187</v>
      </c>
      <c r="C75" s="1" t="s">
        <v>186</v>
      </c>
      <c r="D75" s="1" t="s">
        <v>186</v>
      </c>
      <c r="E75" s="1" t="s">
        <v>186</v>
      </c>
      <c r="F75" s="1" t="s">
        <v>186</v>
      </c>
      <c r="G75" s="1" t="s">
        <v>186</v>
      </c>
      <c r="H75" s="37"/>
      <c r="I75" s="36"/>
      <c r="J75" s="78"/>
      <c r="K75" s="79"/>
    </row>
    <row r="76" spans="1:11" ht="14.25">
      <c r="A76" s="77"/>
      <c r="B76" s="64" t="s">
        <v>147</v>
      </c>
      <c r="C76" s="1" t="s">
        <v>186</v>
      </c>
      <c r="D76" s="1" t="s">
        <v>186</v>
      </c>
      <c r="E76" s="1" t="s">
        <v>186</v>
      </c>
      <c r="F76" s="1" t="s">
        <v>186</v>
      </c>
      <c r="G76" s="1" t="s">
        <v>186</v>
      </c>
      <c r="H76" s="80"/>
      <c r="I76" s="81"/>
      <c r="J76" s="82"/>
      <c r="K76" s="83"/>
    </row>
    <row r="77" spans="1:11" ht="30">
      <c r="A77" s="1" t="s">
        <v>155</v>
      </c>
      <c r="B77" s="24" t="s">
        <v>192</v>
      </c>
      <c r="C77" s="1" t="s">
        <v>190</v>
      </c>
      <c r="D77" s="1" t="s">
        <v>190</v>
      </c>
      <c r="E77" s="1" t="s">
        <v>190</v>
      </c>
      <c r="F77" s="1" t="s">
        <v>190</v>
      </c>
      <c r="G77" s="1" t="s">
        <v>190</v>
      </c>
      <c r="H77" s="73" t="s">
        <v>193</v>
      </c>
      <c r="I77" s="74"/>
      <c r="J77" s="84" t="s">
        <v>194</v>
      </c>
      <c r="K77" s="85"/>
    </row>
    <row r="78" spans="1:11" ht="14.25">
      <c r="A78" s="77"/>
      <c r="B78" s="64" t="s">
        <v>152</v>
      </c>
      <c r="C78" s="1"/>
      <c r="D78" s="1"/>
      <c r="E78" s="1"/>
      <c r="F78" s="1"/>
      <c r="G78" s="1"/>
      <c r="H78" s="37"/>
      <c r="I78" s="36"/>
      <c r="J78" s="60"/>
      <c r="K78" s="61"/>
    </row>
    <row r="79" spans="1:11" ht="14.25">
      <c r="A79" s="77"/>
      <c r="B79" s="64" t="s">
        <v>146</v>
      </c>
      <c r="C79" s="1" t="s">
        <v>186</v>
      </c>
      <c r="D79" s="1" t="s">
        <v>186</v>
      </c>
      <c r="E79" s="1" t="s">
        <v>186</v>
      </c>
      <c r="F79" s="1" t="s">
        <v>186</v>
      </c>
      <c r="G79" s="1" t="s">
        <v>186</v>
      </c>
      <c r="H79" s="37"/>
      <c r="I79" s="36"/>
      <c r="J79" s="60"/>
      <c r="K79" s="61"/>
    </row>
    <row r="80" spans="1:11" ht="14.25">
      <c r="A80" s="77"/>
      <c r="B80" s="64" t="s">
        <v>185</v>
      </c>
      <c r="C80" s="1" t="s">
        <v>186</v>
      </c>
      <c r="D80" s="1" t="s">
        <v>186</v>
      </c>
      <c r="E80" s="1" t="s">
        <v>186</v>
      </c>
      <c r="F80" s="1" t="s">
        <v>186</v>
      </c>
      <c r="G80" s="1" t="s">
        <v>186</v>
      </c>
      <c r="H80" s="37"/>
      <c r="I80" s="36"/>
      <c r="J80" s="60"/>
      <c r="K80" s="61"/>
    </row>
    <row r="81" spans="1:11" ht="14.25">
      <c r="A81" s="77"/>
      <c r="B81" s="64" t="s">
        <v>187</v>
      </c>
      <c r="C81" s="1" t="s">
        <v>186</v>
      </c>
      <c r="D81" s="1" t="s">
        <v>186</v>
      </c>
      <c r="E81" s="1" t="s">
        <v>186</v>
      </c>
      <c r="F81" s="1" t="s">
        <v>186</v>
      </c>
      <c r="G81" s="1" t="s">
        <v>186</v>
      </c>
      <c r="H81" s="37"/>
      <c r="I81" s="36"/>
      <c r="J81" s="60"/>
      <c r="K81" s="61"/>
    </row>
    <row r="82" spans="1:11" ht="14.25">
      <c r="A82" s="77"/>
      <c r="B82" s="64" t="s">
        <v>147</v>
      </c>
      <c r="C82" s="1" t="s">
        <v>186</v>
      </c>
      <c r="D82" s="1" t="s">
        <v>186</v>
      </c>
      <c r="E82" s="1" t="s">
        <v>186</v>
      </c>
      <c r="F82" s="1" t="s">
        <v>186</v>
      </c>
      <c r="G82" s="1" t="s">
        <v>186</v>
      </c>
      <c r="H82" s="80"/>
      <c r="I82" s="81"/>
      <c r="J82" s="69"/>
      <c r="K82" s="70"/>
    </row>
    <row r="83" spans="1:11" ht="45">
      <c r="A83" s="1" t="s">
        <v>180</v>
      </c>
      <c r="B83" s="24" t="s">
        <v>195</v>
      </c>
      <c r="C83" s="1">
        <f>C64</f>
        <v>9542.3</v>
      </c>
      <c r="D83" s="1">
        <f>D64</f>
        <v>10360.5</v>
      </c>
      <c r="E83" s="68">
        <f>E64</f>
        <v>108.57445270008279</v>
      </c>
      <c r="F83" s="1">
        <f>F64</f>
        <v>10360.5</v>
      </c>
      <c r="G83" s="1">
        <f>G64</f>
        <v>100</v>
      </c>
      <c r="H83" s="73" t="s">
        <v>196</v>
      </c>
      <c r="I83" s="74"/>
      <c r="J83" s="73" t="s">
        <v>197</v>
      </c>
      <c r="K83" s="74"/>
    </row>
    <row r="84" spans="1:11" ht="14.25">
      <c r="A84" s="77"/>
      <c r="B84" s="64" t="s">
        <v>152</v>
      </c>
      <c r="C84" s="1"/>
      <c r="D84" s="1"/>
      <c r="E84" s="1"/>
      <c r="F84" s="1"/>
      <c r="G84" s="1"/>
      <c r="H84" s="37"/>
      <c r="I84" s="36"/>
      <c r="J84" s="37"/>
      <c r="K84" s="36"/>
    </row>
    <row r="85" spans="1:11" ht="14.25">
      <c r="A85" s="77"/>
      <c r="B85" s="64" t="s">
        <v>146</v>
      </c>
      <c r="C85" s="67" t="s">
        <v>184</v>
      </c>
      <c r="D85" s="67" t="s">
        <v>184</v>
      </c>
      <c r="E85" s="67">
        <v>100</v>
      </c>
      <c r="F85" s="67" t="s">
        <v>184</v>
      </c>
      <c r="G85" s="1">
        <v>100</v>
      </c>
      <c r="H85" s="37"/>
      <c r="I85" s="36"/>
      <c r="J85" s="37"/>
      <c r="K85" s="36"/>
    </row>
    <row r="86" spans="1:11" ht="14.25">
      <c r="A86" s="77"/>
      <c r="B86" s="64" t="s">
        <v>185</v>
      </c>
      <c r="C86" s="1" t="s">
        <v>186</v>
      </c>
      <c r="D86" s="1" t="s">
        <v>186</v>
      </c>
      <c r="E86" s="1" t="s">
        <v>186</v>
      </c>
      <c r="F86" s="1" t="s">
        <v>186</v>
      </c>
      <c r="G86" s="1" t="s">
        <v>186</v>
      </c>
      <c r="H86" s="37"/>
      <c r="I86" s="36"/>
      <c r="J86" s="37"/>
      <c r="K86" s="36"/>
    </row>
    <row r="87" spans="1:11" ht="14.25">
      <c r="A87" s="77"/>
      <c r="B87" s="64" t="s">
        <v>187</v>
      </c>
      <c r="C87" s="1" t="s">
        <v>186</v>
      </c>
      <c r="D87" s="1" t="s">
        <v>186</v>
      </c>
      <c r="E87" s="1" t="s">
        <v>186</v>
      </c>
      <c r="F87" s="1" t="s">
        <v>186</v>
      </c>
      <c r="G87" s="1" t="s">
        <v>186</v>
      </c>
      <c r="H87" s="37"/>
      <c r="I87" s="36"/>
      <c r="J87" s="37"/>
      <c r="K87" s="36"/>
    </row>
    <row r="88" spans="1:11" ht="14.25">
      <c r="A88" s="77"/>
      <c r="B88" s="64" t="s">
        <v>147</v>
      </c>
      <c r="C88" s="1">
        <f>C69</f>
        <v>9538.3</v>
      </c>
      <c r="D88" s="1">
        <f>D69</f>
        <v>10356.5</v>
      </c>
      <c r="E88" s="68">
        <f>E69</f>
        <v>108.57804849920846</v>
      </c>
      <c r="F88" s="1">
        <f>F69</f>
        <v>10356.5</v>
      </c>
      <c r="G88" s="1">
        <f>G69</f>
        <v>100</v>
      </c>
      <c r="H88" s="80"/>
      <c r="I88" s="81"/>
      <c r="J88" s="80"/>
      <c r="K88" s="81"/>
    </row>
    <row r="89" spans="1:11" ht="30">
      <c r="A89" s="1" t="s">
        <v>198</v>
      </c>
      <c r="B89" s="24" t="s">
        <v>199</v>
      </c>
      <c r="C89" s="1" t="s">
        <v>190</v>
      </c>
      <c r="D89" s="1" t="s">
        <v>190</v>
      </c>
      <c r="E89" s="1" t="s">
        <v>190</v>
      </c>
      <c r="F89" s="1" t="s">
        <v>190</v>
      </c>
      <c r="G89" s="1" t="s">
        <v>190</v>
      </c>
      <c r="H89" s="73" t="s">
        <v>200</v>
      </c>
      <c r="I89" s="74"/>
      <c r="J89" s="73" t="s">
        <v>201</v>
      </c>
      <c r="K89" s="74"/>
    </row>
    <row r="90" spans="1:11" ht="14.25">
      <c r="A90" s="77"/>
      <c r="B90" s="64" t="s">
        <v>152</v>
      </c>
      <c r="C90" s="1"/>
      <c r="D90" s="1"/>
      <c r="E90" s="1"/>
      <c r="F90" s="1"/>
      <c r="G90" s="1"/>
      <c r="H90" s="37"/>
      <c r="I90" s="36"/>
      <c r="J90" s="37"/>
      <c r="K90" s="36"/>
    </row>
    <row r="91" spans="1:11" ht="14.25">
      <c r="A91" s="77"/>
      <c r="B91" s="64" t="s">
        <v>146</v>
      </c>
      <c r="C91" s="1" t="s">
        <v>186</v>
      </c>
      <c r="D91" s="1" t="s">
        <v>186</v>
      </c>
      <c r="E91" s="1" t="s">
        <v>186</v>
      </c>
      <c r="F91" s="1" t="s">
        <v>186</v>
      </c>
      <c r="G91" s="1" t="s">
        <v>186</v>
      </c>
      <c r="H91" s="37"/>
      <c r="I91" s="36"/>
      <c r="J91" s="37"/>
      <c r="K91" s="36"/>
    </row>
    <row r="92" spans="1:11" ht="14.25">
      <c r="A92" s="77"/>
      <c r="B92" s="64" t="s">
        <v>185</v>
      </c>
      <c r="C92" s="1" t="s">
        <v>186</v>
      </c>
      <c r="D92" s="1" t="s">
        <v>186</v>
      </c>
      <c r="E92" s="1" t="s">
        <v>186</v>
      </c>
      <c r="F92" s="1" t="s">
        <v>186</v>
      </c>
      <c r="G92" s="1" t="s">
        <v>186</v>
      </c>
      <c r="H92" s="37"/>
      <c r="I92" s="36"/>
      <c r="J92" s="37"/>
      <c r="K92" s="36"/>
    </row>
    <row r="93" spans="1:11" ht="14.25">
      <c r="A93" s="77"/>
      <c r="B93" s="64" t="s">
        <v>187</v>
      </c>
      <c r="C93" s="1" t="s">
        <v>186</v>
      </c>
      <c r="D93" s="1" t="s">
        <v>186</v>
      </c>
      <c r="E93" s="1" t="s">
        <v>186</v>
      </c>
      <c r="F93" s="1" t="s">
        <v>186</v>
      </c>
      <c r="G93" s="1" t="s">
        <v>186</v>
      </c>
      <c r="H93" s="37"/>
      <c r="I93" s="36"/>
      <c r="J93" s="37"/>
      <c r="K93" s="36"/>
    </row>
    <row r="94" spans="1:11" ht="14.25">
      <c r="A94" s="77"/>
      <c r="B94" s="64" t="s">
        <v>147</v>
      </c>
      <c r="C94" s="1" t="s">
        <v>186</v>
      </c>
      <c r="D94" s="1" t="s">
        <v>186</v>
      </c>
      <c r="E94" s="1" t="s">
        <v>186</v>
      </c>
      <c r="F94" s="1" t="s">
        <v>186</v>
      </c>
      <c r="G94" s="1" t="s">
        <v>186</v>
      </c>
      <c r="H94" s="80"/>
      <c r="I94" s="81"/>
      <c r="J94" s="80"/>
      <c r="K94" s="81"/>
    </row>
    <row r="95" spans="1:11" ht="42.75">
      <c r="A95" s="86"/>
      <c r="B95" s="87" t="s">
        <v>202</v>
      </c>
      <c r="C95" s="88" t="s">
        <v>203</v>
      </c>
      <c r="D95" s="88" t="s">
        <v>203</v>
      </c>
      <c r="E95" s="88">
        <v>100</v>
      </c>
      <c r="F95" s="88" t="s">
        <v>203</v>
      </c>
      <c r="G95" s="88">
        <v>100</v>
      </c>
      <c r="H95" s="89" t="s">
        <v>204</v>
      </c>
      <c r="I95" s="90"/>
      <c r="J95" s="91" t="s">
        <v>205</v>
      </c>
      <c r="K95" s="92"/>
    </row>
    <row r="96" spans="1:11" ht="15">
      <c r="A96" s="93"/>
      <c r="B96" s="94" t="s">
        <v>152</v>
      </c>
      <c r="C96" s="95"/>
      <c r="D96" s="95"/>
      <c r="E96" s="95"/>
      <c r="F96" s="95"/>
      <c r="G96" s="95"/>
      <c r="H96" s="96"/>
      <c r="I96" s="97"/>
      <c r="J96" s="98"/>
      <c r="K96" s="99"/>
    </row>
    <row r="97" spans="1:11" ht="15">
      <c r="A97" s="93"/>
      <c r="B97" s="94" t="s">
        <v>146</v>
      </c>
      <c r="C97" s="100" t="s">
        <v>203</v>
      </c>
      <c r="D97" s="100" t="s">
        <v>203</v>
      </c>
      <c r="E97" s="100">
        <v>100</v>
      </c>
      <c r="F97" s="100" t="s">
        <v>203</v>
      </c>
      <c r="G97" s="100">
        <v>100</v>
      </c>
      <c r="H97" s="96"/>
      <c r="I97" s="97"/>
      <c r="J97" s="98"/>
      <c r="K97" s="99"/>
    </row>
    <row r="98" spans="1:11" ht="15">
      <c r="A98" s="93"/>
      <c r="B98" s="94" t="s">
        <v>185</v>
      </c>
      <c r="C98" s="101" t="s">
        <v>186</v>
      </c>
      <c r="D98" s="101" t="s">
        <v>186</v>
      </c>
      <c r="E98" s="101" t="s">
        <v>186</v>
      </c>
      <c r="F98" s="101" t="s">
        <v>186</v>
      </c>
      <c r="G98" s="101" t="s">
        <v>186</v>
      </c>
      <c r="H98" s="96"/>
      <c r="I98" s="97"/>
      <c r="J98" s="98"/>
      <c r="K98" s="99"/>
    </row>
    <row r="99" spans="1:11" ht="15">
      <c r="A99" s="93"/>
      <c r="B99" s="94" t="s">
        <v>187</v>
      </c>
      <c r="C99" s="101" t="s">
        <v>186</v>
      </c>
      <c r="D99" s="101" t="s">
        <v>186</v>
      </c>
      <c r="E99" s="101" t="s">
        <v>186</v>
      </c>
      <c r="F99" s="101" t="s">
        <v>186</v>
      </c>
      <c r="G99" s="101" t="s">
        <v>186</v>
      </c>
      <c r="H99" s="96"/>
      <c r="I99" s="97"/>
      <c r="J99" s="98"/>
      <c r="K99" s="99"/>
    </row>
    <row r="100" spans="1:11" ht="15">
      <c r="A100" s="93"/>
      <c r="B100" s="94" t="s">
        <v>147</v>
      </c>
      <c r="C100" s="101" t="s">
        <v>186</v>
      </c>
      <c r="D100" s="101" t="s">
        <v>186</v>
      </c>
      <c r="E100" s="101" t="s">
        <v>186</v>
      </c>
      <c r="F100" s="101" t="s">
        <v>186</v>
      </c>
      <c r="G100" s="101" t="s">
        <v>186</v>
      </c>
      <c r="H100" s="96"/>
      <c r="I100" s="97"/>
      <c r="J100" s="98"/>
      <c r="K100" s="99"/>
    </row>
    <row r="101" spans="1:11" ht="30">
      <c r="A101" s="102"/>
      <c r="B101" s="94" t="s">
        <v>188</v>
      </c>
      <c r="C101" s="101"/>
      <c r="D101" s="101"/>
      <c r="E101" s="101"/>
      <c r="F101" s="101"/>
      <c r="G101" s="101"/>
      <c r="H101" s="103"/>
      <c r="I101" s="104"/>
      <c r="J101" s="105"/>
      <c r="K101" s="106"/>
    </row>
    <row r="102" spans="1:11" ht="42.75">
      <c r="A102" s="101" t="s">
        <v>154</v>
      </c>
      <c r="B102" s="107" t="s">
        <v>206</v>
      </c>
      <c r="C102" s="95" t="s">
        <v>186</v>
      </c>
      <c r="D102" s="95" t="s">
        <v>186</v>
      </c>
      <c r="E102" s="95" t="s">
        <v>186</v>
      </c>
      <c r="F102" s="95" t="s">
        <v>186</v>
      </c>
      <c r="G102" s="95" t="s">
        <v>186</v>
      </c>
      <c r="H102" s="89" t="s">
        <v>207</v>
      </c>
      <c r="I102" s="90"/>
      <c r="J102" s="108"/>
      <c r="K102" s="109"/>
    </row>
    <row r="103" spans="1:11" ht="15">
      <c r="A103" s="102"/>
      <c r="B103" s="94" t="s">
        <v>152</v>
      </c>
      <c r="C103" s="101"/>
      <c r="D103" s="101"/>
      <c r="E103" s="101"/>
      <c r="F103" s="101"/>
      <c r="G103" s="101"/>
      <c r="H103" s="96"/>
      <c r="I103" s="97"/>
      <c r="J103" s="110"/>
      <c r="K103" s="111"/>
    </row>
    <row r="104" spans="1:11" ht="15">
      <c r="A104" s="102"/>
      <c r="B104" s="94" t="s">
        <v>146</v>
      </c>
      <c r="C104" s="101" t="s">
        <v>186</v>
      </c>
      <c r="D104" s="101" t="s">
        <v>186</v>
      </c>
      <c r="E104" s="101" t="s">
        <v>186</v>
      </c>
      <c r="F104" s="101" t="s">
        <v>186</v>
      </c>
      <c r="G104" s="101" t="s">
        <v>186</v>
      </c>
      <c r="H104" s="96"/>
      <c r="I104" s="97"/>
      <c r="J104" s="110"/>
      <c r="K104" s="111"/>
    </row>
    <row r="105" spans="1:11" ht="15">
      <c r="A105" s="102"/>
      <c r="B105" s="94" t="s">
        <v>185</v>
      </c>
      <c r="C105" s="101" t="s">
        <v>186</v>
      </c>
      <c r="D105" s="101" t="s">
        <v>186</v>
      </c>
      <c r="E105" s="101" t="s">
        <v>186</v>
      </c>
      <c r="F105" s="101" t="s">
        <v>186</v>
      </c>
      <c r="G105" s="101" t="s">
        <v>186</v>
      </c>
      <c r="H105" s="96"/>
      <c r="I105" s="97"/>
      <c r="J105" s="110"/>
      <c r="K105" s="111"/>
    </row>
    <row r="106" spans="1:11" ht="15">
      <c r="A106" s="102"/>
      <c r="B106" s="94" t="s">
        <v>187</v>
      </c>
      <c r="C106" s="101" t="s">
        <v>186</v>
      </c>
      <c r="D106" s="101" t="s">
        <v>186</v>
      </c>
      <c r="E106" s="101" t="s">
        <v>186</v>
      </c>
      <c r="F106" s="101" t="s">
        <v>186</v>
      </c>
      <c r="G106" s="101" t="s">
        <v>186</v>
      </c>
      <c r="H106" s="96"/>
      <c r="I106" s="97"/>
      <c r="J106" s="110"/>
      <c r="K106" s="111"/>
    </row>
    <row r="107" spans="1:11" ht="15">
      <c r="A107" s="102"/>
      <c r="B107" s="94" t="s">
        <v>147</v>
      </c>
      <c r="C107" s="101" t="s">
        <v>186</v>
      </c>
      <c r="D107" s="101" t="s">
        <v>186</v>
      </c>
      <c r="E107" s="101" t="s">
        <v>186</v>
      </c>
      <c r="F107" s="101" t="s">
        <v>186</v>
      </c>
      <c r="G107" s="101" t="s">
        <v>186</v>
      </c>
      <c r="H107" s="96"/>
      <c r="I107" s="97"/>
      <c r="J107" s="110"/>
      <c r="K107" s="111"/>
    </row>
    <row r="108" spans="1:11" ht="28.5">
      <c r="A108" s="101" t="s">
        <v>155</v>
      </c>
      <c r="B108" s="107" t="s">
        <v>208</v>
      </c>
      <c r="C108" s="95" t="s">
        <v>186</v>
      </c>
      <c r="D108" s="95" t="s">
        <v>186</v>
      </c>
      <c r="E108" s="95" t="s">
        <v>186</v>
      </c>
      <c r="F108" s="95" t="s">
        <v>186</v>
      </c>
      <c r="G108" s="95" t="s">
        <v>186</v>
      </c>
      <c r="H108" s="89" t="s">
        <v>209</v>
      </c>
      <c r="I108" s="90"/>
      <c r="J108" s="112"/>
      <c r="K108" s="113"/>
    </row>
    <row r="109" spans="1:11" ht="15">
      <c r="A109" s="102"/>
      <c r="B109" s="94" t="s">
        <v>152</v>
      </c>
      <c r="C109" s="101"/>
      <c r="D109" s="101"/>
      <c r="E109" s="101"/>
      <c r="F109" s="101"/>
      <c r="G109" s="101"/>
      <c r="H109" s="96"/>
      <c r="I109" s="97"/>
      <c r="J109" s="114"/>
      <c r="K109" s="115"/>
    </row>
    <row r="110" spans="1:11" ht="15">
      <c r="A110" s="102"/>
      <c r="B110" s="94" t="s">
        <v>146</v>
      </c>
      <c r="C110" s="101" t="s">
        <v>186</v>
      </c>
      <c r="D110" s="101" t="s">
        <v>186</v>
      </c>
      <c r="E110" s="101" t="s">
        <v>186</v>
      </c>
      <c r="F110" s="101" t="s">
        <v>186</v>
      </c>
      <c r="G110" s="101" t="s">
        <v>186</v>
      </c>
      <c r="H110" s="96"/>
      <c r="I110" s="97"/>
      <c r="J110" s="114"/>
      <c r="K110" s="115"/>
    </row>
    <row r="111" spans="1:11" ht="15">
      <c r="A111" s="102"/>
      <c r="B111" s="94" t="s">
        <v>185</v>
      </c>
      <c r="C111" s="101" t="s">
        <v>186</v>
      </c>
      <c r="D111" s="101" t="s">
        <v>186</v>
      </c>
      <c r="E111" s="101" t="s">
        <v>186</v>
      </c>
      <c r="F111" s="101" t="s">
        <v>186</v>
      </c>
      <c r="G111" s="101" t="s">
        <v>186</v>
      </c>
      <c r="H111" s="96"/>
      <c r="I111" s="97"/>
      <c r="J111" s="114"/>
      <c r="K111" s="115"/>
    </row>
    <row r="112" spans="1:11" ht="15">
      <c r="A112" s="102"/>
      <c r="B112" s="94" t="s">
        <v>187</v>
      </c>
      <c r="C112" s="101" t="s">
        <v>186</v>
      </c>
      <c r="D112" s="101" t="s">
        <v>186</v>
      </c>
      <c r="E112" s="101" t="s">
        <v>186</v>
      </c>
      <c r="F112" s="101" t="s">
        <v>186</v>
      </c>
      <c r="G112" s="101" t="s">
        <v>186</v>
      </c>
      <c r="H112" s="96"/>
      <c r="I112" s="97"/>
      <c r="J112" s="114"/>
      <c r="K112" s="115"/>
    </row>
    <row r="113" spans="1:11" ht="15">
      <c r="A113" s="102"/>
      <c r="B113" s="94" t="s">
        <v>147</v>
      </c>
      <c r="C113" s="101" t="s">
        <v>186</v>
      </c>
      <c r="D113" s="101" t="s">
        <v>186</v>
      </c>
      <c r="E113" s="101" t="s">
        <v>186</v>
      </c>
      <c r="F113" s="101" t="s">
        <v>186</v>
      </c>
      <c r="G113" s="101" t="s">
        <v>186</v>
      </c>
      <c r="H113" s="96"/>
      <c r="I113" s="97"/>
      <c r="J113" s="114"/>
      <c r="K113" s="115"/>
    </row>
    <row r="114" spans="1:11" ht="42.75">
      <c r="A114" s="101" t="s">
        <v>180</v>
      </c>
      <c r="B114" s="107" t="s">
        <v>210</v>
      </c>
      <c r="C114" s="95" t="s">
        <v>186</v>
      </c>
      <c r="D114" s="95" t="s">
        <v>186</v>
      </c>
      <c r="E114" s="95" t="s">
        <v>186</v>
      </c>
      <c r="F114" s="95" t="s">
        <v>186</v>
      </c>
      <c r="G114" s="95" t="s">
        <v>186</v>
      </c>
      <c r="H114" s="89" t="s">
        <v>211</v>
      </c>
      <c r="I114" s="90"/>
      <c r="J114" s="116"/>
      <c r="K114" s="117"/>
    </row>
    <row r="115" spans="1:11" ht="15">
      <c r="A115" s="102"/>
      <c r="B115" s="94" t="s">
        <v>152</v>
      </c>
      <c r="C115" s="101"/>
      <c r="D115" s="101"/>
      <c r="E115" s="101"/>
      <c r="F115" s="101"/>
      <c r="G115" s="101"/>
      <c r="H115" s="96"/>
      <c r="I115" s="97"/>
      <c r="J115" s="118"/>
      <c r="K115" s="119"/>
    </row>
    <row r="116" spans="1:11" ht="15">
      <c r="A116" s="102"/>
      <c r="B116" s="94" t="s">
        <v>146</v>
      </c>
      <c r="C116" s="101" t="s">
        <v>186</v>
      </c>
      <c r="D116" s="101" t="s">
        <v>186</v>
      </c>
      <c r="E116" s="101" t="s">
        <v>186</v>
      </c>
      <c r="F116" s="101" t="s">
        <v>186</v>
      </c>
      <c r="G116" s="101" t="s">
        <v>186</v>
      </c>
      <c r="H116" s="96"/>
      <c r="I116" s="97"/>
      <c r="J116" s="118"/>
      <c r="K116" s="119"/>
    </row>
    <row r="117" spans="1:11" ht="15">
      <c r="A117" s="102"/>
      <c r="B117" s="94" t="s">
        <v>185</v>
      </c>
      <c r="C117" s="101" t="s">
        <v>186</v>
      </c>
      <c r="D117" s="101" t="s">
        <v>186</v>
      </c>
      <c r="E117" s="101" t="s">
        <v>186</v>
      </c>
      <c r="F117" s="101" t="s">
        <v>186</v>
      </c>
      <c r="G117" s="101" t="s">
        <v>186</v>
      </c>
      <c r="H117" s="96"/>
      <c r="I117" s="97"/>
      <c r="J117" s="118"/>
      <c r="K117" s="119"/>
    </row>
    <row r="118" spans="1:11" ht="15">
      <c r="A118" s="102"/>
      <c r="B118" s="94" t="s">
        <v>187</v>
      </c>
      <c r="C118" s="101" t="s">
        <v>186</v>
      </c>
      <c r="D118" s="101" t="s">
        <v>186</v>
      </c>
      <c r="E118" s="101" t="s">
        <v>186</v>
      </c>
      <c r="F118" s="101" t="s">
        <v>186</v>
      </c>
      <c r="G118" s="101" t="s">
        <v>186</v>
      </c>
      <c r="H118" s="96"/>
      <c r="I118" s="97"/>
      <c r="J118" s="118"/>
      <c r="K118" s="119"/>
    </row>
    <row r="119" spans="1:11" ht="15">
      <c r="A119" s="102"/>
      <c r="B119" s="94" t="s">
        <v>147</v>
      </c>
      <c r="C119" s="101" t="s">
        <v>186</v>
      </c>
      <c r="D119" s="101" t="s">
        <v>186</v>
      </c>
      <c r="E119" s="101" t="s">
        <v>186</v>
      </c>
      <c r="F119" s="101" t="s">
        <v>186</v>
      </c>
      <c r="G119" s="101" t="s">
        <v>186</v>
      </c>
      <c r="H119" s="96"/>
      <c r="I119" s="97"/>
      <c r="J119" s="118"/>
      <c r="K119" s="119"/>
    </row>
    <row r="120" spans="1:11" ht="42.75">
      <c r="A120" s="101" t="s">
        <v>198</v>
      </c>
      <c r="B120" s="107" t="s">
        <v>212</v>
      </c>
      <c r="C120" s="95" t="s">
        <v>186</v>
      </c>
      <c r="D120" s="95" t="s">
        <v>186</v>
      </c>
      <c r="E120" s="95" t="s">
        <v>186</v>
      </c>
      <c r="F120" s="95" t="s">
        <v>186</v>
      </c>
      <c r="G120" s="95" t="s">
        <v>186</v>
      </c>
      <c r="H120" s="89" t="s">
        <v>213</v>
      </c>
      <c r="I120" s="90"/>
      <c r="J120" s="120"/>
      <c r="K120" s="121"/>
    </row>
    <row r="121" spans="1:11" ht="15">
      <c r="A121" s="102"/>
      <c r="B121" s="94" t="s">
        <v>152</v>
      </c>
      <c r="C121" s="101"/>
      <c r="D121" s="101"/>
      <c r="E121" s="101"/>
      <c r="F121" s="101"/>
      <c r="G121" s="101"/>
      <c r="H121" s="96"/>
      <c r="I121" s="97"/>
      <c r="J121" s="122"/>
      <c r="K121" s="123"/>
    </row>
    <row r="122" spans="1:11" ht="15">
      <c r="A122" s="102"/>
      <c r="B122" s="94" t="s">
        <v>146</v>
      </c>
      <c r="C122" s="101" t="s">
        <v>186</v>
      </c>
      <c r="D122" s="101" t="s">
        <v>186</v>
      </c>
      <c r="E122" s="101" t="s">
        <v>186</v>
      </c>
      <c r="F122" s="101" t="s">
        <v>186</v>
      </c>
      <c r="G122" s="101" t="s">
        <v>186</v>
      </c>
      <c r="H122" s="96"/>
      <c r="I122" s="97"/>
      <c r="J122" s="122"/>
      <c r="K122" s="123"/>
    </row>
    <row r="123" spans="1:11" ht="15">
      <c r="A123" s="102"/>
      <c r="B123" s="94" t="s">
        <v>185</v>
      </c>
      <c r="C123" s="101" t="s">
        <v>186</v>
      </c>
      <c r="D123" s="101" t="s">
        <v>186</v>
      </c>
      <c r="E123" s="101" t="s">
        <v>186</v>
      </c>
      <c r="F123" s="101" t="s">
        <v>186</v>
      </c>
      <c r="G123" s="101" t="s">
        <v>186</v>
      </c>
      <c r="H123" s="96"/>
      <c r="I123" s="97"/>
      <c r="J123" s="122"/>
      <c r="K123" s="123"/>
    </row>
    <row r="124" spans="1:11" ht="15">
      <c r="A124" s="102"/>
      <c r="B124" s="94" t="s">
        <v>187</v>
      </c>
      <c r="C124" s="101" t="s">
        <v>186</v>
      </c>
      <c r="D124" s="101" t="s">
        <v>186</v>
      </c>
      <c r="E124" s="101" t="s">
        <v>186</v>
      </c>
      <c r="F124" s="101" t="s">
        <v>186</v>
      </c>
      <c r="G124" s="101" t="s">
        <v>186</v>
      </c>
      <c r="H124" s="96"/>
      <c r="I124" s="97"/>
      <c r="J124" s="122"/>
      <c r="K124" s="123"/>
    </row>
    <row r="125" spans="1:11" ht="15">
      <c r="A125" s="102"/>
      <c r="B125" s="94" t="s">
        <v>147</v>
      </c>
      <c r="C125" s="101" t="s">
        <v>186</v>
      </c>
      <c r="D125" s="101" t="s">
        <v>186</v>
      </c>
      <c r="E125" s="101" t="s">
        <v>186</v>
      </c>
      <c r="F125" s="101" t="s">
        <v>186</v>
      </c>
      <c r="G125" s="101" t="s">
        <v>186</v>
      </c>
      <c r="H125" s="96"/>
      <c r="I125" s="97"/>
      <c r="J125" s="122"/>
      <c r="K125" s="123"/>
    </row>
    <row r="126" spans="1:11" ht="42.75">
      <c r="A126" s="101" t="s">
        <v>214</v>
      </c>
      <c r="B126" s="107" t="s">
        <v>215</v>
      </c>
      <c r="C126" s="100" t="s">
        <v>203</v>
      </c>
      <c r="D126" s="100" t="s">
        <v>203</v>
      </c>
      <c r="E126" s="100">
        <v>100</v>
      </c>
      <c r="F126" s="100" t="s">
        <v>203</v>
      </c>
      <c r="G126" s="100">
        <v>100</v>
      </c>
      <c r="H126" s="89" t="s">
        <v>216</v>
      </c>
      <c r="I126" s="90"/>
      <c r="J126" s="112"/>
      <c r="K126" s="113"/>
    </row>
    <row r="127" spans="1:11" ht="15">
      <c r="A127" s="102"/>
      <c r="B127" s="94" t="s">
        <v>152</v>
      </c>
      <c r="C127" s="101"/>
      <c r="D127" s="101"/>
      <c r="E127" s="101"/>
      <c r="F127" s="101"/>
      <c r="G127" s="101"/>
      <c r="H127" s="96"/>
      <c r="I127" s="97"/>
      <c r="J127" s="114"/>
      <c r="K127" s="115"/>
    </row>
    <row r="128" spans="1:11" ht="15">
      <c r="A128" s="102"/>
      <c r="B128" s="94" t="s">
        <v>146</v>
      </c>
      <c r="C128" s="124" t="s">
        <v>203</v>
      </c>
      <c r="D128" s="124" t="s">
        <v>203</v>
      </c>
      <c r="E128" s="124">
        <v>100</v>
      </c>
      <c r="F128" s="124" t="s">
        <v>203</v>
      </c>
      <c r="G128" s="124">
        <v>100</v>
      </c>
      <c r="H128" s="96"/>
      <c r="I128" s="97"/>
      <c r="J128" s="114"/>
      <c r="K128" s="115"/>
    </row>
    <row r="129" spans="1:11" ht="15">
      <c r="A129" s="102"/>
      <c r="B129" s="94" t="s">
        <v>185</v>
      </c>
      <c r="C129" s="101" t="s">
        <v>186</v>
      </c>
      <c r="D129" s="101" t="s">
        <v>186</v>
      </c>
      <c r="E129" s="101" t="s">
        <v>186</v>
      </c>
      <c r="F129" s="101" t="s">
        <v>186</v>
      </c>
      <c r="G129" s="101" t="s">
        <v>186</v>
      </c>
      <c r="H129" s="96"/>
      <c r="I129" s="97"/>
      <c r="J129" s="114"/>
      <c r="K129" s="115"/>
    </row>
    <row r="130" spans="1:11" ht="15">
      <c r="A130" s="102"/>
      <c r="B130" s="94" t="s">
        <v>187</v>
      </c>
      <c r="C130" s="101" t="s">
        <v>186</v>
      </c>
      <c r="D130" s="101" t="s">
        <v>186</v>
      </c>
      <c r="E130" s="101" t="s">
        <v>186</v>
      </c>
      <c r="F130" s="101" t="s">
        <v>186</v>
      </c>
      <c r="G130" s="101" t="s">
        <v>186</v>
      </c>
      <c r="H130" s="96"/>
      <c r="I130" s="97"/>
      <c r="J130" s="114"/>
      <c r="K130" s="115"/>
    </row>
    <row r="131" spans="1:11" ht="15">
      <c r="A131" s="102"/>
      <c r="B131" s="94" t="s">
        <v>147</v>
      </c>
      <c r="C131" s="101" t="s">
        <v>186</v>
      </c>
      <c r="D131" s="101" t="s">
        <v>186</v>
      </c>
      <c r="E131" s="101" t="s">
        <v>186</v>
      </c>
      <c r="F131" s="101" t="s">
        <v>186</v>
      </c>
      <c r="G131" s="101" t="s">
        <v>186</v>
      </c>
      <c r="H131" s="96"/>
      <c r="I131" s="97"/>
      <c r="J131" s="125"/>
      <c r="K131" s="126"/>
    </row>
    <row r="132" spans="1:11" ht="75">
      <c r="A132" s="127"/>
      <c r="B132" s="5" t="s">
        <v>217</v>
      </c>
      <c r="C132" s="15" t="s">
        <v>218</v>
      </c>
      <c r="D132" s="127">
        <v>50</v>
      </c>
      <c r="E132" s="127">
        <v>100</v>
      </c>
      <c r="F132" s="127">
        <v>50</v>
      </c>
      <c r="G132" s="127">
        <v>100</v>
      </c>
      <c r="H132" s="128" t="s">
        <v>219</v>
      </c>
      <c r="I132" s="128"/>
      <c r="J132" s="128" t="s">
        <v>220</v>
      </c>
      <c r="K132" s="128"/>
    </row>
    <row r="133" spans="1:11" ht="14.25">
      <c r="A133" s="129"/>
      <c r="B133" s="2" t="s">
        <v>152</v>
      </c>
      <c r="C133" s="130"/>
      <c r="D133" s="130"/>
      <c r="E133" s="130"/>
      <c r="F133" s="130"/>
      <c r="G133" s="130"/>
      <c r="H133" s="128"/>
      <c r="I133" s="128"/>
      <c r="J133" s="128"/>
      <c r="K133" s="128"/>
    </row>
    <row r="134" spans="1:11" ht="14.25">
      <c r="A134" s="129"/>
      <c r="B134" s="2" t="s">
        <v>146</v>
      </c>
      <c r="C134" s="131" t="s">
        <v>221</v>
      </c>
      <c r="D134" s="132">
        <v>50</v>
      </c>
      <c r="E134" s="132">
        <v>100</v>
      </c>
      <c r="F134" s="132">
        <v>50</v>
      </c>
      <c r="G134" s="132">
        <v>100</v>
      </c>
      <c r="H134" s="128"/>
      <c r="I134" s="128"/>
      <c r="J134" s="128"/>
      <c r="K134" s="128"/>
    </row>
    <row r="135" spans="1:11" ht="14.25">
      <c r="A135" s="129"/>
      <c r="B135" s="2" t="s">
        <v>185</v>
      </c>
      <c r="C135" s="56" t="s">
        <v>186</v>
      </c>
      <c r="D135" s="56" t="s">
        <v>186</v>
      </c>
      <c r="E135" s="56" t="s">
        <v>186</v>
      </c>
      <c r="F135" s="56" t="s">
        <v>186</v>
      </c>
      <c r="G135" s="56" t="s">
        <v>186</v>
      </c>
      <c r="H135" s="128"/>
      <c r="I135" s="128"/>
      <c r="J135" s="128"/>
      <c r="K135" s="128"/>
    </row>
    <row r="136" spans="1:11" ht="14.25">
      <c r="A136" s="129"/>
      <c r="B136" s="2" t="s">
        <v>187</v>
      </c>
      <c r="C136" s="56" t="s">
        <v>186</v>
      </c>
      <c r="D136" s="56" t="s">
        <v>186</v>
      </c>
      <c r="E136" s="56" t="s">
        <v>186</v>
      </c>
      <c r="F136" s="56" t="s">
        <v>186</v>
      </c>
      <c r="G136" s="56" t="s">
        <v>186</v>
      </c>
      <c r="H136" s="128"/>
      <c r="I136" s="128"/>
      <c r="J136" s="128"/>
      <c r="K136" s="128"/>
    </row>
    <row r="137" spans="1:11" ht="14.25">
      <c r="A137" s="129"/>
      <c r="B137" s="2" t="s">
        <v>147</v>
      </c>
      <c r="C137" s="56" t="s">
        <v>186</v>
      </c>
      <c r="D137" s="56" t="s">
        <v>186</v>
      </c>
      <c r="E137" s="56" t="s">
        <v>186</v>
      </c>
      <c r="F137" s="56" t="s">
        <v>186</v>
      </c>
      <c r="G137" s="56" t="s">
        <v>186</v>
      </c>
      <c r="H137" s="128"/>
      <c r="I137" s="128"/>
      <c r="J137" s="128"/>
      <c r="K137" s="128"/>
    </row>
    <row r="138" spans="1:11" ht="28.5">
      <c r="A138" s="10"/>
      <c r="B138" s="2" t="s">
        <v>222</v>
      </c>
      <c r="C138" s="56"/>
      <c r="D138" s="56"/>
      <c r="E138" s="56"/>
      <c r="F138" s="56"/>
      <c r="G138" s="56"/>
      <c r="H138" s="128"/>
      <c r="I138" s="128"/>
      <c r="J138" s="128"/>
      <c r="K138" s="128"/>
    </row>
    <row r="139" spans="1:11" ht="105">
      <c r="A139" s="56" t="s">
        <v>154</v>
      </c>
      <c r="B139" s="24" t="s">
        <v>223</v>
      </c>
      <c r="C139" s="56" t="s">
        <v>186</v>
      </c>
      <c r="D139" s="56" t="s">
        <v>186</v>
      </c>
      <c r="E139" s="56" t="s">
        <v>186</v>
      </c>
      <c r="F139" s="56" t="s">
        <v>186</v>
      </c>
      <c r="G139" s="56" t="s">
        <v>186</v>
      </c>
      <c r="H139" s="84" t="s">
        <v>224</v>
      </c>
      <c r="I139" s="133"/>
      <c r="J139" s="133"/>
      <c r="K139" s="85"/>
    </row>
    <row r="140" spans="1:11" ht="14.25">
      <c r="A140" s="10"/>
      <c r="B140" s="2" t="s">
        <v>152</v>
      </c>
      <c r="C140" s="134"/>
      <c r="D140" s="134"/>
      <c r="E140" s="134"/>
      <c r="F140" s="134"/>
      <c r="G140" s="134"/>
      <c r="H140" s="60"/>
      <c r="I140" s="31"/>
      <c r="J140" s="31"/>
      <c r="K140" s="61"/>
    </row>
    <row r="141" spans="1:11" ht="14.25">
      <c r="A141" s="10"/>
      <c r="B141" s="2" t="s">
        <v>146</v>
      </c>
      <c r="C141" s="134" t="s">
        <v>186</v>
      </c>
      <c r="D141" s="134" t="s">
        <v>186</v>
      </c>
      <c r="E141" s="134" t="s">
        <v>186</v>
      </c>
      <c r="F141" s="134" t="s">
        <v>186</v>
      </c>
      <c r="G141" s="134" t="s">
        <v>186</v>
      </c>
      <c r="H141" s="60"/>
      <c r="I141" s="31"/>
      <c r="J141" s="31"/>
      <c r="K141" s="61"/>
    </row>
    <row r="142" spans="1:11" ht="14.25">
      <c r="A142" s="10"/>
      <c r="B142" s="2" t="s">
        <v>185</v>
      </c>
      <c r="C142" s="134" t="s">
        <v>186</v>
      </c>
      <c r="D142" s="134" t="s">
        <v>186</v>
      </c>
      <c r="E142" s="134" t="s">
        <v>186</v>
      </c>
      <c r="F142" s="134" t="s">
        <v>186</v>
      </c>
      <c r="G142" s="134" t="s">
        <v>186</v>
      </c>
      <c r="H142" s="60"/>
      <c r="I142" s="31"/>
      <c r="J142" s="31"/>
      <c r="K142" s="61"/>
    </row>
    <row r="143" spans="1:11" ht="14.25">
      <c r="A143" s="10"/>
      <c r="B143" s="2" t="s">
        <v>187</v>
      </c>
      <c r="C143" s="134" t="s">
        <v>186</v>
      </c>
      <c r="D143" s="134" t="s">
        <v>186</v>
      </c>
      <c r="E143" s="134" t="s">
        <v>186</v>
      </c>
      <c r="F143" s="134" t="s">
        <v>186</v>
      </c>
      <c r="G143" s="134" t="s">
        <v>186</v>
      </c>
      <c r="H143" s="60"/>
      <c r="I143" s="31"/>
      <c r="J143" s="31"/>
      <c r="K143" s="61"/>
    </row>
    <row r="144" spans="1:11" ht="14.25">
      <c r="A144" s="10"/>
      <c r="B144" s="2" t="s">
        <v>147</v>
      </c>
      <c r="C144" s="134" t="s">
        <v>186</v>
      </c>
      <c r="D144" s="134" t="s">
        <v>186</v>
      </c>
      <c r="E144" s="134" t="s">
        <v>186</v>
      </c>
      <c r="F144" s="134" t="s">
        <v>186</v>
      </c>
      <c r="G144" s="134" t="s">
        <v>186</v>
      </c>
      <c r="H144" s="69"/>
      <c r="I144" s="135"/>
      <c r="J144" s="135"/>
      <c r="K144" s="70"/>
    </row>
    <row r="145" spans="1:11" ht="90">
      <c r="A145" s="56" t="s">
        <v>155</v>
      </c>
      <c r="B145" s="24" t="s">
        <v>225</v>
      </c>
      <c r="C145" s="56">
        <v>50</v>
      </c>
      <c r="D145" s="56">
        <v>50</v>
      </c>
      <c r="E145" s="56">
        <v>100</v>
      </c>
      <c r="F145" s="56">
        <v>50</v>
      </c>
      <c r="G145" s="56">
        <v>100</v>
      </c>
      <c r="H145" s="84" t="s">
        <v>226</v>
      </c>
      <c r="I145" s="133"/>
      <c r="J145" s="133"/>
      <c r="K145" s="85"/>
    </row>
    <row r="146" spans="1:11" ht="14.25">
      <c r="A146" s="10"/>
      <c r="B146" s="2" t="s">
        <v>152</v>
      </c>
      <c r="C146" s="56"/>
      <c r="D146" s="56"/>
      <c r="E146" s="56"/>
      <c r="F146" s="56"/>
      <c r="G146" s="56"/>
      <c r="H146" s="60"/>
      <c r="I146" s="31"/>
      <c r="J146" s="31"/>
      <c r="K146" s="61"/>
    </row>
    <row r="147" spans="1:11" ht="14.25">
      <c r="A147" s="10"/>
      <c r="B147" s="2" t="s">
        <v>227</v>
      </c>
      <c r="C147" s="56">
        <v>50</v>
      </c>
      <c r="D147" s="56">
        <v>50</v>
      </c>
      <c r="E147" s="56">
        <v>100</v>
      </c>
      <c r="F147" s="56">
        <v>50</v>
      </c>
      <c r="G147" s="56">
        <v>100</v>
      </c>
      <c r="H147" s="60"/>
      <c r="I147" s="31"/>
      <c r="J147" s="31"/>
      <c r="K147" s="61"/>
    </row>
    <row r="148" spans="1:11" ht="14.25">
      <c r="A148" s="10"/>
      <c r="B148" s="2" t="s">
        <v>185</v>
      </c>
      <c r="C148" s="134" t="s">
        <v>186</v>
      </c>
      <c r="D148" s="134" t="s">
        <v>186</v>
      </c>
      <c r="E148" s="134" t="s">
        <v>186</v>
      </c>
      <c r="F148" s="134" t="s">
        <v>186</v>
      </c>
      <c r="G148" s="134" t="s">
        <v>186</v>
      </c>
      <c r="H148" s="60"/>
      <c r="I148" s="31"/>
      <c r="J148" s="31"/>
      <c r="K148" s="61"/>
    </row>
    <row r="149" spans="1:11" ht="14.25">
      <c r="A149" s="10"/>
      <c r="B149" s="2" t="s">
        <v>187</v>
      </c>
      <c r="C149" s="134" t="s">
        <v>186</v>
      </c>
      <c r="D149" s="134" t="s">
        <v>186</v>
      </c>
      <c r="E149" s="134" t="s">
        <v>186</v>
      </c>
      <c r="F149" s="134" t="s">
        <v>186</v>
      </c>
      <c r="G149" s="134" t="s">
        <v>186</v>
      </c>
      <c r="H149" s="60"/>
      <c r="I149" s="31"/>
      <c r="J149" s="31"/>
      <c r="K149" s="61"/>
    </row>
    <row r="150" spans="1:11" ht="14.25">
      <c r="A150" s="10"/>
      <c r="B150" s="2" t="s">
        <v>147</v>
      </c>
      <c r="C150" s="134" t="s">
        <v>186</v>
      </c>
      <c r="D150" s="134" t="s">
        <v>186</v>
      </c>
      <c r="E150" s="134" t="s">
        <v>186</v>
      </c>
      <c r="F150" s="134" t="s">
        <v>186</v>
      </c>
      <c r="G150" s="134" t="s">
        <v>186</v>
      </c>
      <c r="H150" s="69"/>
      <c r="I150" s="135"/>
      <c r="J150" s="135"/>
      <c r="K150" s="70"/>
    </row>
    <row r="151" spans="1:11" ht="14.25">
      <c r="A151" s="10"/>
      <c r="B151" s="2" t="s">
        <v>228</v>
      </c>
      <c r="C151" s="56"/>
      <c r="D151" s="56"/>
      <c r="E151" s="56"/>
      <c r="F151" s="56"/>
      <c r="G151" s="136"/>
      <c r="H151" s="137"/>
      <c r="I151" s="138"/>
      <c r="J151" s="138"/>
      <c r="K151" s="139"/>
    </row>
    <row r="152" spans="1:11" ht="57">
      <c r="A152" s="10"/>
      <c r="B152" s="140" t="s">
        <v>229</v>
      </c>
      <c r="C152" s="141" t="s">
        <v>218</v>
      </c>
      <c r="D152" s="56">
        <v>50</v>
      </c>
      <c r="E152" s="56">
        <v>100</v>
      </c>
      <c r="F152" s="56">
        <v>50</v>
      </c>
      <c r="G152" s="136">
        <v>100</v>
      </c>
      <c r="H152" s="84" t="s">
        <v>230</v>
      </c>
      <c r="I152" s="133"/>
      <c r="J152" s="133"/>
      <c r="K152" s="85"/>
    </row>
    <row r="153" spans="1:11" ht="14.25">
      <c r="A153" s="10"/>
      <c r="B153" s="2" t="s">
        <v>152</v>
      </c>
      <c r="C153" s="141" t="s">
        <v>218</v>
      </c>
      <c r="D153" s="56">
        <v>50</v>
      </c>
      <c r="E153" s="56">
        <v>100</v>
      </c>
      <c r="F153" s="56">
        <v>50</v>
      </c>
      <c r="G153" s="136">
        <v>100</v>
      </c>
      <c r="H153" s="60"/>
      <c r="I153" s="31"/>
      <c r="J153" s="31"/>
      <c r="K153" s="61"/>
    </row>
    <row r="154" spans="1:11" ht="14.25">
      <c r="A154" s="142"/>
      <c r="B154" s="2" t="s">
        <v>227</v>
      </c>
      <c r="C154" s="141" t="s">
        <v>218</v>
      </c>
      <c r="D154" s="56">
        <v>50</v>
      </c>
      <c r="E154" s="56">
        <v>100</v>
      </c>
      <c r="F154" s="56">
        <v>50</v>
      </c>
      <c r="G154" s="136">
        <v>100</v>
      </c>
      <c r="H154" s="60"/>
      <c r="I154" s="31"/>
      <c r="J154" s="31"/>
      <c r="K154" s="61"/>
    </row>
    <row r="155" spans="1:11" ht="14.25">
      <c r="A155" s="142"/>
      <c r="B155" s="2" t="s">
        <v>185</v>
      </c>
      <c r="C155" s="134" t="s">
        <v>186</v>
      </c>
      <c r="D155" s="134" t="s">
        <v>186</v>
      </c>
      <c r="E155" s="134" t="s">
        <v>186</v>
      </c>
      <c r="F155" s="134" t="s">
        <v>186</v>
      </c>
      <c r="G155" s="143" t="s">
        <v>186</v>
      </c>
      <c r="H155" s="60"/>
      <c r="I155" s="31"/>
      <c r="J155" s="31"/>
      <c r="K155" s="61"/>
    </row>
    <row r="156" spans="1:11" ht="14.25">
      <c r="A156" s="142"/>
      <c r="B156" s="2" t="s">
        <v>187</v>
      </c>
      <c r="C156" s="134" t="s">
        <v>186</v>
      </c>
      <c r="D156" s="134" t="s">
        <v>186</v>
      </c>
      <c r="E156" s="134" t="s">
        <v>186</v>
      </c>
      <c r="F156" s="134" t="s">
        <v>186</v>
      </c>
      <c r="G156" s="143" t="s">
        <v>186</v>
      </c>
      <c r="H156" s="60"/>
      <c r="I156" s="31"/>
      <c r="J156" s="31"/>
      <c r="K156" s="61"/>
    </row>
    <row r="157" spans="1:11" ht="14.25">
      <c r="A157" s="142"/>
      <c r="B157" s="2" t="s">
        <v>147</v>
      </c>
      <c r="C157" s="134" t="s">
        <v>186</v>
      </c>
      <c r="D157" s="134" t="s">
        <v>186</v>
      </c>
      <c r="E157" s="134" t="s">
        <v>186</v>
      </c>
      <c r="F157" s="134" t="s">
        <v>186</v>
      </c>
      <c r="G157" s="143" t="s">
        <v>186</v>
      </c>
      <c r="H157" s="69"/>
      <c r="I157" s="135"/>
      <c r="J157" s="135"/>
      <c r="K157" s="70"/>
    </row>
    <row r="158" spans="1:11" ht="45">
      <c r="A158" s="56" t="s">
        <v>180</v>
      </c>
      <c r="B158" s="23" t="s">
        <v>231</v>
      </c>
      <c r="C158" s="144" t="s">
        <v>186</v>
      </c>
      <c r="D158" s="144" t="s">
        <v>186</v>
      </c>
      <c r="E158" s="144" t="s">
        <v>186</v>
      </c>
      <c r="F158" s="144" t="s">
        <v>186</v>
      </c>
      <c r="G158" s="144" t="s">
        <v>186</v>
      </c>
      <c r="H158" s="84" t="s">
        <v>232</v>
      </c>
      <c r="I158" s="133"/>
      <c r="J158" s="133"/>
      <c r="K158" s="85"/>
    </row>
    <row r="159" spans="1:11" ht="14.25">
      <c r="A159" s="145"/>
      <c r="B159" s="4" t="s">
        <v>152</v>
      </c>
      <c r="C159" s="146"/>
      <c r="D159" s="144"/>
      <c r="E159" s="144"/>
      <c r="F159" s="144"/>
      <c r="G159" s="144"/>
      <c r="H159" s="60"/>
      <c r="I159" s="31"/>
      <c r="J159" s="31"/>
      <c r="K159" s="61"/>
    </row>
    <row r="160" spans="1:11" ht="14.25">
      <c r="A160" s="145"/>
      <c r="B160" s="4" t="s">
        <v>227</v>
      </c>
      <c r="C160" s="146" t="s">
        <v>186</v>
      </c>
      <c r="D160" s="134" t="s">
        <v>186</v>
      </c>
      <c r="E160" s="134" t="s">
        <v>186</v>
      </c>
      <c r="F160" s="134" t="s">
        <v>186</v>
      </c>
      <c r="G160" s="143" t="s">
        <v>186</v>
      </c>
      <c r="H160" s="60"/>
      <c r="I160" s="31"/>
      <c r="J160" s="31"/>
      <c r="K160" s="61"/>
    </row>
    <row r="161" spans="1:11" ht="14.25">
      <c r="A161" s="145"/>
      <c r="B161" s="2" t="s">
        <v>185</v>
      </c>
      <c r="C161" s="134" t="s">
        <v>186</v>
      </c>
      <c r="D161" s="134" t="s">
        <v>186</v>
      </c>
      <c r="E161" s="134" t="s">
        <v>186</v>
      </c>
      <c r="F161" s="134" t="s">
        <v>186</v>
      </c>
      <c r="G161" s="143" t="s">
        <v>186</v>
      </c>
      <c r="H161" s="60"/>
      <c r="I161" s="31"/>
      <c r="J161" s="31"/>
      <c r="K161" s="61"/>
    </row>
    <row r="162" spans="1:11" ht="14.25">
      <c r="A162" s="145"/>
      <c r="B162" s="2" t="s">
        <v>187</v>
      </c>
      <c r="C162" s="134" t="s">
        <v>186</v>
      </c>
      <c r="D162" s="134" t="s">
        <v>186</v>
      </c>
      <c r="E162" s="134" t="s">
        <v>186</v>
      </c>
      <c r="F162" s="134" t="s">
        <v>186</v>
      </c>
      <c r="G162" s="143" t="s">
        <v>186</v>
      </c>
      <c r="H162" s="60"/>
      <c r="I162" s="31"/>
      <c r="J162" s="31"/>
      <c r="K162" s="61"/>
    </row>
    <row r="163" spans="1:11" ht="14.25">
      <c r="A163" s="145"/>
      <c r="B163" s="2" t="s">
        <v>147</v>
      </c>
      <c r="C163" s="134" t="s">
        <v>186</v>
      </c>
      <c r="D163" s="134" t="s">
        <v>186</v>
      </c>
      <c r="E163" s="134" t="s">
        <v>186</v>
      </c>
      <c r="F163" s="134" t="s">
        <v>186</v>
      </c>
      <c r="G163" s="143" t="s">
        <v>186</v>
      </c>
      <c r="H163" s="69"/>
      <c r="I163" s="135"/>
      <c r="J163" s="135"/>
      <c r="K163" s="70"/>
    </row>
    <row r="164" spans="1:11" ht="105">
      <c r="A164" s="58"/>
      <c r="B164" s="58" t="s">
        <v>233</v>
      </c>
      <c r="C164" s="147" t="s">
        <v>234</v>
      </c>
      <c r="D164" s="148" t="s">
        <v>235</v>
      </c>
      <c r="E164" s="148" t="s">
        <v>236</v>
      </c>
      <c r="F164" s="148" t="s">
        <v>235</v>
      </c>
      <c r="G164" s="149" t="s">
        <v>164</v>
      </c>
      <c r="H164" s="150" t="s">
        <v>237</v>
      </c>
      <c r="I164" s="151"/>
      <c r="J164" s="152" t="s">
        <v>238</v>
      </c>
      <c r="K164" s="152"/>
    </row>
    <row r="165" spans="1:11" ht="15">
      <c r="A165" s="77"/>
      <c r="B165" s="1" t="s">
        <v>151</v>
      </c>
      <c r="C165" s="58"/>
      <c r="D165" s="67"/>
      <c r="E165" s="67"/>
      <c r="F165" s="67"/>
      <c r="G165" s="153"/>
      <c r="H165" s="151"/>
      <c r="I165" s="151"/>
      <c r="J165" s="152"/>
      <c r="K165" s="152"/>
    </row>
    <row r="166" spans="1:11" ht="15">
      <c r="A166" s="77"/>
      <c r="B166" s="2" t="s">
        <v>146</v>
      </c>
      <c r="C166" s="154" t="s">
        <v>239</v>
      </c>
      <c r="D166" s="155" t="s">
        <v>239</v>
      </c>
      <c r="E166" s="155" t="s">
        <v>239</v>
      </c>
      <c r="F166" s="155" t="s">
        <v>239</v>
      </c>
      <c r="G166" s="156" t="s">
        <v>239</v>
      </c>
      <c r="H166" s="151"/>
      <c r="I166" s="151"/>
      <c r="J166" s="152"/>
      <c r="K166" s="152"/>
    </row>
    <row r="167" spans="1:11" ht="15">
      <c r="A167" s="77"/>
      <c r="B167" s="2" t="s">
        <v>185</v>
      </c>
      <c r="C167" s="157">
        <v>11866</v>
      </c>
      <c r="D167" s="158">
        <v>11717.7</v>
      </c>
      <c r="E167" s="158">
        <v>98.8</v>
      </c>
      <c r="F167" s="158">
        <v>11717.7</v>
      </c>
      <c r="G167" s="159">
        <v>100</v>
      </c>
      <c r="H167" s="151"/>
      <c r="I167" s="151"/>
      <c r="J167" s="152"/>
      <c r="K167" s="152"/>
    </row>
    <row r="168" spans="1:11" ht="15">
      <c r="A168" s="77"/>
      <c r="B168" s="2" t="s">
        <v>187</v>
      </c>
      <c r="C168" s="158">
        <v>1888.9</v>
      </c>
      <c r="D168" s="158">
        <v>1755.7</v>
      </c>
      <c r="E168" s="158">
        <v>92.9</v>
      </c>
      <c r="F168" s="158">
        <v>1755.7</v>
      </c>
      <c r="G168" s="159">
        <v>100</v>
      </c>
      <c r="H168" s="151"/>
      <c r="I168" s="151"/>
      <c r="J168" s="152"/>
      <c r="K168" s="152"/>
    </row>
    <row r="169" spans="1:11" ht="15">
      <c r="A169" s="77"/>
      <c r="B169" s="3" t="s">
        <v>147</v>
      </c>
      <c r="C169" s="158">
        <v>0</v>
      </c>
      <c r="D169" s="158">
        <v>0</v>
      </c>
      <c r="E169" s="158">
        <v>0</v>
      </c>
      <c r="F169" s="158">
        <v>0</v>
      </c>
      <c r="G169" s="159">
        <v>0</v>
      </c>
      <c r="H169" s="151"/>
      <c r="I169" s="151"/>
      <c r="J169" s="152"/>
      <c r="K169" s="152"/>
    </row>
    <row r="170" spans="1:11" ht="28.5">
      <c r="A170" s="160"/>
      <c r="B170" s="161" t="s">
        <v>222</v>
      </c>
      <c r="C170" s="162"/>
      <c r="D170" s="162"/>
      <c r="E170" s="162"/>
      <c r="F170" s="162"/>
      <c r="G170" s="163"/>
      <c r="H170" s="151"/>
      <c r="I170" s="151"/>
      <c r="J170" s="152"/>
      <c r="K170" s="152"/>
    </row>
    <row r="171" spans="1:11" ht="120">
      <c r="A171" s="1" t="s">
        <v>154</v>
      </c>
      <c r="B171" s="11" t="s">
        <v>240</v>
      </c>
      <c r="C171" s="15" t="s">
        <v>241</v>
      </c>
      <c r="D171" s="15" t="s">
        <v>242</v>
      </c>
      <c r="E171" s="15" t="s">
        <v>243</v>
      </c>
      <c r="F171" s="15" t="s">
        <v>244</v>
      </c>
      <c r="G171" s="15" t="s">
        <v>164</v>
      </c>
      <c r="H171" s="164" t="s">
        <v>245</v>
      </c>
      <c r="I171" s="97"/>
      <c r="J171" s="165"/>
      <c r="K171" s="152"/>
    </row>
    <row r="172" spans="1:11" ht="15">
      <c r="A172" s="1"/>
      <c r="B172" s="3" t="s">
        <v>151</v>
      </c>
      <c r="C172" s="15"/>
      <c r="D172" s="15"/>
      <c r="E172" s="15"/>
      <c r="F172" s="15"/>
      <c r="G172" s="15"/>
      <c r="H172" s="96"/>
      <c r="I172" s="97"/>
      <c r="J172" s="152"/>
      <c r="K172" s="152"/>
    </row>
    <row r="173" spans="1:11" ht="14.25">
      <c r="A173" s="77"/>
      <c r="B173" s="3" t="s">
        <v>246</v>
      </c>
      <c r="C173" s="67" t="s">
        <v>239</v>
      </c>
      <c r="D173" s="67" t="s">
        <v>239</v>
      </c>
      <c r="E173" s="67" t="s">
        <v>239</v>
      </c>
      <c r="F173" s="67" t="s">
        <v>239</v>
      </c>
      <c r="G173" s="67" t="s">
        <v>239</v>
      </c>
      <c r="H173" s="96"/>
      <c r="I173" s="97"/>
      <c r="J173" s="152"/>
      <c r="K173" s="152"/>
    </row>
    <row r="174" spans="1:11" ht="15">
      <c r="A174" s="77"/>
      <c r="B174" s="3" t="s">
        <v>185</v>
      </c>
      <c r="C174" s="158">
        <v>8840.1</v>
      </c>
      <c r="D174" s="157">
        <v>8743</v>
      </c>
      <c r="E174" s="158">
        <v>98.9</v>
      </c>
      <c r="F174" s="157">
        <v>8743</v>
      </c>
      <c r="G174" s="158">
        <v>100</v>
      </c>
      <c r="H174" s="96"/>
      <c r="I174" s="97"/>
      <c r="J174" s="152"/>
      <c r="K174" s="152"/>
    </row>
    <row r="175" spans="1:11" ht="15">
      <c r="A175" s="77"/>
      <c r="B175" s="3" t="s">
        <v>187</v>
      </c>
      <c r="C175" s="158">
        <v>1632.7</v>
      </c>
      <c r="D175" s="158">
        <v>1632.7</v>
      </c>
      <c r="E175" s="158">
        <v>100</v>
      </c>
      <c r="F175" s="158">
        <v>1632.7</v>
      </c>
      <c r="G175" s="158">
        <v>100</v>
      </c>
      <c r="H175" s="96"/>
      <c r="I175" s="97"/>
      <c r="J175" s="152"/>
      <c r="K175" s="152"/>
    </row>
    <row r="176" spans="1:11" ht="15">
      <c r="A176" s="77"/>
      <c r="B176" s="3" t="s">
        <v>147</v>
      </c>
      <c r="C176" s="158">
        <v>0</v>
      </c>
      <c r="D176" s="158">
        <v>0</v>
      </c>
      <c r="E176" s="158">
        <v>0</v>
      </c>
      <c r="F176" s="158">
        <v>0</v>
      </c>
      <c r="G176" s="158">
        <v>0</v>
      </c>
      <c r="H176" s="103"/>
      <c r="I176" s="104"/>
      <c r="J176" s="152"/>
      <c r="K176" s="152"/>
    </row>
    <row r="177" spans="1:11" ht="90">
      <c r="A177" s="3" t="s">
        <v>155</v>
      </c>
      <c r="B177" s="12" t="s">
        <v>247</v>
      </c>
      <c r="C177" s="15" t="s">
        <v>248</v>
      </c>
      <c r="D177" s="15" t="s">
        <v>249</v>
      </c>
      <c r="E177" s="15" t="s">
        <v>250</v>
      </c>
      <c r="F177" s="15" t="s">
        <v>249</v>
      </c>
      <c r="G177" s="15" t="s">
        <v>164</v>
      </c>
      <c r="H177" s="166" t="s">
        <v>251</v>
      </c>
      <c r="I177" s="167"/>
      <c r="J177" s="152"/>
      <c r="K177" s="152"/>
    </row>
    <row r="178" spans="1:11" ht="15">
      <c r="A178" s="77"/>
      <c r="B178" s="3" t="s">
        <v>151</v>
      </c>
      <c r="C178" s="15"/>
      <c r="D178" s="15"/>
      <c r="E178" s="15"/>
      <c r="F178" s="15"/>
      <c r="G178" s="15"/>
      <c r="H178" s="168"/>
      <c r="I178" s="169"/>
      <c r="J178" s="152"/>
      <c r="K178" s="152"/>
    </row>
    <row r="179" spans="1:11" ht="15">
      <c r="A179" s="77"/>
      <c r="B179" s="3" t="s">
        <v>246</v>
      </c>
      <c r="C179" s="158">
        <v>0</v>
      </c>
      <c r="D179" s="158">
        <v>0</v>
      </c>
      <c r="E179" s="158">
        <v>0</v>
      </c>
      <c r="F179" s="158">
        <v>0</v>
      </c>
      <c r="G179" s="158">
        <v>0</v>
      </c>
      <c r="H179" s="168"/>
      <c r="I179" s="169"/>
      <c r="J179" s="152"/>
      <c r="K179" s="152"/>
    </row>
    <row r="180" spans="1:11" ht="15">
      <c r="A180" s="77"/>
      <c r="B180" s="3" t="s">
        <v>185</v>
      </c>
      <c r="C180" s="158">
        <v>0</v>
      </c>
      <c r="D180" s="158">
        <v>0</v>
      </c>
      <c r="E180" s="158">
        <v>0</v>
      </c>
      <c r="F180" s="158">
        <v>0</v>
      </c>
      <c r="G180" s="158">
        <v>0</v>
      </c>
      <c r="H180" s="168"/>
      <c r="I180" s="169"/>
      <c r="J180" s="152"/>
      <c r="K180" s="152"/>
    </row>
    <row r="181" spans="1:11" ht="15">
      <c r="A181" s="77"/>
      <c r="B181" s="3" t="s">
        <v>187</v>
      </c>
      <c r="C181" s="158">
        <v>256.2</v>
      </c>
      <c r="D181" s="157">
        <v>123</v>
      </c>
      <c r="E181" s="158">
        <v>48</v>
      </c>
      <c r="F181" s="157">
        <v>123</v>
      </c>
      <c r="G181" s="158">
        <v>100</v>
      </c>
      <c r="H181" s="168"/>
      <c r="I181" s="169"/>
      <c r="J181" s="152"/>
      <c r="K181" s="152"/>
    </row>
    <row r="182" spans="1:11" ht="15">
      <c r="A182" s="77"/>
      <c r="B182" s="3" t="s">
        <v>147</v>
      </c>
      <c r="C182" s="158">
        <v>0</v>
      </c>
      <c r="D182" s="158">
        <v>0</v>
      </c>
      <c r="E182" s="158">
        <v>0</v>
      </c>
      <c r="F182" s="158">
        <v>0</v>
      </c>
      <c r="G182" s="158">
        <v>0</v>
      </c>
      <c r="H182" s="170"/>
      <c r="I182" s="171"/>
      <c r="J182" s="152"/>
      <c r="K182" s="152"/>
    </row>
    <row r="183" spans="1:11" ht="60">
      <c r="A183" s="3" t="s">
        <v>180</v>
      </c>
      <c r="B183" s="11" t="s">
        <v>252</v>
      </c>
      <c r="C183" s="15" t="s">
        <v>253</v>
      </c>
      <c r="D183" s="15" t="s">
        <v>254</v>
      </c>
      <c r="E183" s="15" t="s">
        <v>164</v>
      </c>
      <c r="F183" s="15" t="s">
        <v>254</v>
      </c>
      <c r="G183" s="15" t="s">
        <v>164</v>
      </c>
      <c r="H183" s="166" t="s">
        <v>255</v>
      </c>
      <c r="I183" s="167"/>
      <c r="J183" s="152"/>
      <c r="K183" s="152"/>
    </row>
    <row r="184" spans="1:11" ht="15">
      <c r="A184" s="77"/>
      <c r="B184" s="3" t="s">
        <v>151</v>
      </c>
      <c r="C184" s="15"/>
      <c r="D184" s="15"/>
      <c r="E184" s="15"/>
      <c r="F184" s="15"/>
      <c r="G184" s="15"/>
      <c r="H184" s="168"/>
      <c r="I184" s="169"/>
      <c r="J184" s="152"/>
      <c r="K184" s="152"/>
    </row>
    <row r="185" spans="1:11" ht="15">
      <c r="A185" s="77"/>
      <c r="B185" s="3" t="s">
        <v>246</v>
      </c>
      <c r="C185" s="158">
        <v>0</v>
      </c>
      <c r="D185" s="158">
        <v>0</v>
      </c>
      <c r="E185" s="158">
        <v>0</v>
      </c>
      <c r="F185" s="158">
        <v>0</v>
      </c>
      <c r="G185" s="158">
        <v>0</v>
      </c>
      <c r="H185" s="168"/>
      <c r="I185" s="169"/>
      <c r="J185" s="152"/>
      <c r="K185" s="152"/>
    </row>
    <row r="186" spans="1:11" ht="15">
      <c r="A186" s="77"/>
      <c r="B186" s="3" t="s">
        <v>185</v>
      </c>
      <c r="C186" s="158">
        <v>2858.5</v>
      </c>
      <c r="D186" s="158">
        <v>2857.7</v>
      </c>
      <c r="E186" s="158">
        <v>100</v>
      </c>
      <c r="F186" s="158">
        <v>2857.7</v>
      </c>
      <c r="G186" s="158">
        <v>100</v>
      </c>
      <c r="H186" s="168"/>
      <c r="I186" s="169"/>
      <c r="J186" s="152"/>
      <c r="K186" s="152"/>
    </row>
    <row r="187" spans="1:11" ht="15">
      <c r="A187" s="77"/>
      <c r="B187" s="3" t="s">
        <v>187</v>
      </c>
      <c r="C187" s="158">
        <v>0</v>
      </c>
      <c r="D187" s="158">
        <v>0</v>
      </c>
      <c r="E187" s="158">
        <v>0</v>
      </c>
      <c r="F187" s="158">
        <v>0</v>
      </c>
      <c r="G187" s="158">
        <v>0</v>
      </c>
      <c r="H187" s="168"/>
      <c r="I187" s="169"/>
      <c r="J187" s="152"/>
      <c r="K187" s="152"/>
    </row>
    <row r="188" spans="1:11" ht="15">
      <c r="A188" s="77"/>
      <c r="B188" s="3" t="s">
        <v>147</v>
      </c>
      <c r="C188" s="158">
        <v>0</v>
      </c>
      <c r="D188" s="158">
        <v>0</v>
      </c>
      <c r="E188" s="158">
        <v>0</v>
      </c>
      <c r="F188" s="158">
        <v>0</v>
      </c>
      <c r="G188" s="158">
        <v>0</v>
      </c>
      <c r="H188" s="170"/>
      <c r="I188" s="171"/>
      <c r="J188" s="152"/>
      <c r="K188" s="152"/>
    </row>
    <row r="189" spans="1:11" ht="165">
      <c r="A189" s="3" t="s">
        <v>198</v>
      </c>
      <c r="B189" s="12" t="s">
        <v>256</v>
      </c>
      <c r="C189" s="15" t="s">
        <v>257</v>
      </c>
      <c r="D189" s="15" t="s">
        <v>258</v>
      </c>
      <c r="E189" s="15" t="s">
        <v>259</v>
      </c>
      <c r="F189" s="15" t="s">
        <v>258</v>
      </c>
      <c r="G189" s="15" t="s">
        <v>164</v>
      </c>
      <c r="H189" s="166" t="s">
        <v>260</v>
      </c>
      <c r="I189" s="172"/>
      <c r="J189" s="152"/>
      <c r="K189" s="152"/>
    </row>
    <row r="190" spans="1:11" ht="15">
      <c r="A190" s="77"/>
      <c r="B190" s="3" t="s">
        <v>151</v>
      </c>
      <c r="C190" s="15"/>
      <c r="D190" s="15"/>
      <c r="E190" s="15"/>
      <c r="F190" s="15"/>
      <c r="G190" s="15"/>
      <c r="H190" s="173"/>
      <c r="I190" s="174"/>
      <c r="J190" s="152"/>
      <c r="K190" s="152"/>
    </row>
    <row r="191" spans="1:11" ht="15">
      <c r="A191" s="77"/>
      <c r="B191" s="3" t="s">
        <v>246</v>
      </c>
      <c r="C191" s="158">
        <v>0</v>
      </c>
      <c r="D191" s="158">
        <v>0</v>
      </c>
      <c r="E191" s="158">
        <v>0</v>
      </c>
      <c r="F191" s="158">
        <v>0</v>
      </c>
      <c r="G191" s="158">
        <v>0</v>
      </c>
      <c r="H191" s="173"/>
      <c r="I191" s="174"/>
      <c r="J191" s="152"/>
      <c r="K191" s="152"/>
    </row>
    <row r="192" spans="1:11" ht="15">
      <c r="A192" s="77"/>
      <c r="B192" s="3" t="s">
        <v>185</v>
      </c>
      <c r="C192" s="158">
        <v>49.6</v>
      </c>
      <c r="D192" s="158">
        <v>49.2</v>
      </c>
      <c r="E192" s="158">
        <v>100</v>
      </c>
      <c r="F192" s="158">
        <v>49.2</v>
      </c>
      <c r="G192" s="158">
        <v>100</v>
      </c>
      <c r="H192" s="173"/>
      <c r="I192" s="174"/>
      <c r="J192" s="152"/>
      <c r="K192" s="152"/>
    </row>
    <row r="193" spans="1:11" ht="15">
      <c r="A193" s="77"/>
      <c r="B193" s="3" t="s">
        <v>187</v>
      </c>
      <c r="C193" s="158">
        <v>0</v>
      </c>
      <c r="D193" s="158">
        <v>0</v>
      </c>
      <c r="E193" s="158">
        <v>0</v>
      </c>
      <c r="F193" s="158">
        <v>0</v>
      </c>
      <c r="G193" s="158">
        <v>0</v>
      </c>
      <c r="H193" s="173"/>
      <c r="I193" s="174"/>
      <c r="J193" s="152"/>
      <c r="K193" s="152"/>
    </row>
    <row r="194" spans="1:11" ht="15">
      <c r="A194" s="77"/>
      <c r="B194" s="3" t="s">
        <v>147</v>
      </c>
      <c r="C194" s="158">
        <v>0</v>
      </c>
      <c r="D194" s="158">
        <v>0</v>
      </c>
      <c r="E194" s="158">
        <v>0</v>
      </c>
      <c r="F194" s="158">
        <v>0</v>
      </c>
      <c r="G194" s="158">
        <v>0</v>
      </c>
      <c r="H194" s="175"/>
      <c r="I194" s="176"/>
      <c r="J194" s="152"/>
      <c r="K194" s="152"/>
    </row>
    <row r="195" spans="1:11" ht="195">
      <c r="A195" s="3" t="s">
        <v>214</v>
      </c>
      <c r="B195" s="12" t="s">
        <v>261</v>
      </c>
      <c r="C195" s="15" t="s">
        <v>262</v>
      </c>
      <c r="D195" s="15" t="s">
        <v>262</v>
      </c>
      <c r="E195" s="15" t="s">
        <v>164</v>
      </c>
      <c r="F195" s="15" t="s">
        <v>262</v>
      </c>
      <c r="G195" s="15" t="s">
        <v>164</v>
      </c>
      <c r="H195" s="166" t="s">
        <v>263</v>
      </c>
      <c r="I195" s="167"/>
      <c r="J195" s="152"/>
      <c r="K195" s="152"/>
    </row>
    <row r="196" spans="1:11" ht="15">
      <c r="A196" s="77"/>
      <c r="B196" s="3" t="s">
        <v>151</v>
      </c>
      <c r="C196" s="15"/>
      <c r="D196" s="15"/>
      <c r="E196" s="15"/>
      <c r="F196" s="15"/>
      <c r="G196" s="15"/>
      <c r="H196" s="168"/>
      <c r="I196" s="169"/>
      <c r="J196" s="152"/>
      <c r="K196" s="152"/>
    </row>
    <row r="197" spans="1:11" ht="15">
      <c r="A197" s="77"/>
      <c r="B197" s="3" t="s">
        <v>246</v>
      </c>
      <c r="C197" s="158">
        <v>0</v>
      </c>
      <c r="D197" s="158">
        <v>0</v>
      </c>
      <c r="E197" s="158">
        <v>0</v>
      </c>
      <c r="F197" s="158">
        <v>0</v>
      </c>
      <c r="G197" s="158">
        <v>0</v>
      </c>
      <c r="H197" s="168"/>
      <c r="I197" s="169"/>
      <c r="J197" s="152"/>
      <c r="K197" s="152"/>
    </row>
    <row r="198" spans="1:11" ht="15">
      <c r="A198" s="77"/>
      <c r="B198" s="3" t="s">
        <v>185</v>
      </c>
      <c r="C198" s="158">
        <v>67.8</v>
      </c>
      <c r="D198" s="158">
        <v>67.8</v>
      </c>
      <c r="E198" s="158">
        <v>100</v>
      </c>
      <c r="F198" s="158">
        <v>67.8</v>
      </c>
      <c r="G198" s="158">
        <v>100</v>
      </c>
      <c r="H198" s="168"/>
      <c r="I198" s="169"/>
      <c r="J198" s="152"/>
      <c r="K198" s="152"/>
    </row>
    <row r="199" spans="1:11" ht="15">
      <c r="A199" s="77"/>
      <c r="B199" s="3" t="s">
        <v>187</v>
      </c>
      <c r="C199" s="158">
        <v>0</v>
      </c>
      <c r="D199" s="158">
        <v>0</v>
      </c>
      <c r="E199" s="158">
        <v>0</v>
      </c>
      <c r="F199" s="158">
        <v>0</v>
      </c>
      <c r="G199" s="158">
        <v>0</v>
      </c>
      <c r="H199" s="168"/>
      <c r="I199" s="169"/>
      <c r="J199" s="152"/>
      <c r="K199" s="152"/>
    </row>
    <row r="200" spans="1:11" ht="15">
      <c r="A200" s="77"/>
      <c r="B200" s="3" t="s">
        <v>147</v>
      </c>
      <c r="C200" s="158">
        <v>0</v>
      </c>
      <c r="D200" s="158">
        <v>0</v>
      </c>
      <c r="E200" s="158">
        <v>0</v>
      </c>
      <c r="F200" s="158">
        <v>0</v>
      </c>
      <c r="G200" s="158">
        <v>0</v>
      </c>
      <c r="H200" s="170"/>
      <c r="I200" s="171"/>
      <c r="J200" s="152"/>
      <c r="K200" s="152"/>
    </row>
    <row r="201" spans="1:11" ht="75">
      <c r="A201" s="11"/>
      <c r="B201" s="5" t="s">
        <v>264</v>
      </c>
      <c r="C201" s="15" t="s">
        <v>265</v>
      </c>
      <c r="D201" s="15" t="s">
        <v>265</v>
      </c>
      <c r="E201" s="15" t="s">
        <v>164</v>
      </c>
      <c r="F201" s="15" t="s">
        <v>265</v>
      </c>
      <c r="G201" s="15" t="s">
        <v>164</v>
      </c>
      <c r="H201" s="177"/>
      <c r="I201" s="178"/>
      <c r="J201" s="73" t="s">
        <v>266</v>
      </c>
      <c r="K201" s="179"/>
    </row>
    <row r="202" spans="1:11" ht="14.25">
      <c r="A202" s="10"/>
      <c r="B202" s="1" t="s">
        <v>151</v>
      </c>
      <c r="C202" s="6"/>
      <c r="D202" s="7"/>
      <c r="E202" s="6"/>
      <c r="F202" s="6"/>
      <c r="G202" s="6"/>
      <c r="H202" s="180"/>
      <c r="I202" s="181"/>
      <c r="J202" s="37" t="s">
        <v>267</v>
      </c>
      <c r="K202" s="182"/>
    </row>
    <row r="203" spans="1:11" ht="14.25">
      <c r="A203" s="10"/>
      <c r="B203" s="2" t="s">
        <v>146</v>
      </c>
      <c r="C203" s="6">
        <v>2.1</v>
      </c>
      <c r="D203" s="6">
        <v>2.1</v>
      </c>
      <c r="E203" s="13" t="s">
        <v>164</v>
      </c>
      <c r="F203" s="6">
        <v>2.1</v>
      </c>
      <c r="G203" s="13" t="s">
        <v>164</v>
      </c>
      <c r="H203" s="180"/>
      <c r="I203" s="181"/>
      <c r="J203" s="183"/>
      <c r="K203" s="182"/>
    </row>
    <row r="204" spans="1:11" ht="14.25">
      <c r="A204" s="10"/>
      <c r="B204" s="2" t="s">
        <v>156</v>
      </c>
      <c r="C204" s="6"/>
      <c r="D204" s="6"/>
      <c r="E204" s="13"/>
      <c r="F204" s="6"/>
      <c r="G204" s="13"/>
      <c r="H204" s="180"/>
      <c r="I204" s="181"/>
      <c r="J204" s="37" t="s">
        <v>268</v>
      </c>
      <c r="K204" s="182"/>
    </row>
    <row r="205" spans="1:11" ht="14.25">
      <c r="A205" s="10"/>
      <c r="B205" s="2" t="s">
        <v>157</v>
      </c>
      <c r="C205" s="6"/>
      <c r="D205" s="6"/>
      <c r="E205" s="13"/>
      <c r="F205" s="6"/>
      <c r="G205" s="13"/>
      <c r="H205" s="180"/>
      <c r="I205" s="181"/>
      <c r="J205" s="183"/>
      <c r="K205" s="182"/>
    </row>
    <row r="206" spans="1:11" ht="14.25">
      <c r="A206" s="10"/>
      <c r="B206" s="3" t="s">
        <v>147</v>
      </c>
      <c r="C206" s="6"/>
      <c r="D206" s="9"/>
      <c r="E206" s="13"/>
      <c r="F206" s="6"/>
      <c r="G206" s="13"/>
      <c r="H206" s="180"/>
      <c r="I206" s="181"/>
      <c r="J206" s="37" t="s">
        <v>269</v>
      </c>
      <c r="K206" s="182"/>
    </row>
    <row r="207" spans="1:11" ht="14.25">
      <c r="A207" s="10"/>
      <c r="B207" s="2" t="s">
        <v>139</v>
      </c>
      <c r="C207" s="6"/>
      <c r="D207" s="7"/>
      <c r="E207" s="13"/>
      <c r="F207" s="6"/>
      <c r="G207" s="13"/>
      <c r="H207" s="180"/>
      <c r="I207" s="181"/>
      <c r="J207" s="183"/>
      <c r="K207" s="182"/>
    </row>
    <row r="208" spans="1:11" ht="15">
      <c r="A208" s="16" t="s">
        <v>154</v>
      </c>
      <c r="B208" s="38" t="s">
        <v>270</v>
      </c>
      <c r="C208" s="8">
        <v>1.1</v>
      </c>
      <c r="D208" s="8">
        <v>1.1</v>
      </c>
      <c r="E208" s="14" t="s">
        <v>164</v>
      </c>
      <c r="F208" s="8">
        <v>1.1</v>
      </c>
      <c r="G208" s="14" t="s">
        <v>164</v>
      </c>
      <c r="H208" s="184" t="s">
        <v>271</v>
      </c>
      <c r="I208" s="179"/>
      <c r="J208" s="37" t="s">
        <v>272</v>
      </c>
      <c r="K208" s="182"/>
    </row>
    <row r="209" spans="1:11" ht="15">
      <c r="A209" s="10"/>
      <c r="B209" s="185"/>
      <c r="C209" s="8"/>
      <c r="D209" s="8"/>
      <c r="E209" s="14"/>
      <c r="F209" s="8"/>
      <c r="G209" s="14"/>
      <c r="H209" s="183"/>
      <c r="I209" s="182"/>
      <c r="J209" s="183"/>
      <c r="K209" s="182"/>
    </row>
    <row r="210" spans="1:11" ht="14.25">
      <c r="A210" s="10"/>
      <c r="B210" s="185"/>
      <c r="C210" s="6"/>
      <c r="D210" s="6"/>
      <c r="E210" s="13"/>
      <c r="F210" s="6"/>
      <c r="G210" s="13"/>
      <c r="H210" s="183"/>
      <c r="I210" s="182"/>
      <c r="J210" s="37" t="s">
        <v>273</v>
      </c>
      <c r="K210" s="182"/>
    </row>
    <row r="211" spans="1:11" ht="14.25">
      <c r="A211" s="10"/>
      <c r="B211" s="185"/>
      <c r="C211" s="6"/>
      <c r="D211" s="6"/>
      <c r="E211" s="13"/>
      <c r="F211" s="6"/>
      <c r="G211" s="13"/>
      <c r="H211" s="183"/>
      <c r="I211" s="182"/>
      <c r="J211" s="183"/>
      <c r="K211" s="182"/>
    </row>
    <row r="212" spans="1:11" ht="14.25">
      <c r="A212" s="10"/>
      <c r="B212" s="185"/>
      <c r="C212" s="6"/>
      <c r="D212" s="9"/>
      <c r="E212" s="13"/>
      <c r="F212" s="6"/>
      <c r="G212" s="13"/>
      <c r="H212" s="186"/>
      <c r="I212" s="187"/>
      <c r="J212" s="183"/>
      <c r="K212" s="182"/>
    </row>
    <row r="213" spans="1:11" ht="14.25">
      <c r="A213" s="10"/>
      <c r="B213" s="188"/>
      <c r="C213" s="6"/>
      <c r="D213" s="9"/>
      <c r="E213" s="13"/>
      <c r="F213" s="6"/>
      <c r="G213" s="13"/>
      <c r="H213" s="180"/>
      <c r="I213" s="181"/>
      <c r="J213" s="37" t="s">
        <v>274</v>
      </c>
      <c r="K213" s="182"/>
    </row>
    <row r="214" spans="1:11" ht="15">
      <c r="A214" s="16" t="s">
        <v>155</v>
      </c>
      <c r="B214" s="38" t="s">
        <v>275</v>
      </c>
      <c r="C214" s="8">
        <v>1</v>
      </c>
      <c r="D214" s="8">
        <v>1</v>
      </c>
      <c r="E214" s="14" t="s">
        <v>164</v>
      </c>
      <c r="F214" s="8">
        <v>1</v>
      </c>
      <c r="G214" s="14" t="s">
        <v>164</v>
      </c>
      <c r="H214" s="189" t="s">
        <v>276</v>
      </c>
      <c r="I214" s="179"/>
      <c r="J214" s="183"/>
      <c r="K214" s="182"/>
    </row>
    <row r="215" spans="1:11" ht="15">
      <c r="A215" s="10"/>
      <c r="B215" s="185"/>
      <c r="C215" s="8"/>
      <c r="D215" s="8"/>
      <c r="E215" s="14"/>
      <c r="F215" s="8"/>
      <c r="G215" s="14"/>
      <c r="H215" s="183"/>
      <c r="I215" s="182"/>
      <c r="J215" s="37" t="s">
        <v>277</v>
      </c>
      <c r="K215" s="182"/>
    </row>
    <row r="216" spans="1:11" ht="14.25">
      <c r="A216" s="10"/>
      <c r="B216" s="185"/>
      <c r="C216" s="6"/>
      <c r="D216" s="6"/>
      <c r="E216" s="13"/>
      <c r="F216" s="6"/>
      <c r="G216" s="13"/>
      <c r="H216" s="183"/>
      <c r="I216" s="182"/>
      <c r="J216" s="183"/>
      <c r="K216" s="182"/>
    </row>
    <row r="217" spans="1:11" ht="14.25">
      <c r="A217" s="10"/>
      <c r="B217" s="185"/>
      <c r="C217" s="6"/>
      <c r="D217" s="9"/>
      <c r="E217" s="13"/>
      <c r="F217" s="6"/>
      <c r="G217" s="13"/>
      <c r="H217" s="183"/>
      <c r="I217" s="182"/>
      <c r="J217" s="183"/>
      <c r="K217" s="182"/>
    </row>
    <row r="218" spans="1:11" ht="14.25">
      <c r="A218" s="10"/>
      <c r="B218" s="185"/>
      <c r="C218" s="6"/>
      <c r="D218" s="9"/>
      <c r="E218" s="13"/>
      <c r="F218" s="6"/>
      <c r="G218" s="13"/>
      <c r="H218" s="183"/>
      <c r="I218" s="182"/>
      <c r="J218" s="183"/>
      <c r="K218" s="182"/>
    </row>
    <row r="219" spans="1:11" ht="14.25">
      <c r="A219" s="10"/>
      <c r="B219" s="188"/>
      <c r="C219" s="6"/>
      <c r="D219" s="9"/>
      <c r="E219" s="13"/>
      <c r="F219" s="6"/>
      <c r="G219" s="13"/>
      <c r="H219" s="186"/>
      <c r="I219" s="187"/>
      <c r="J219" s="37"/>
      <c r="K219" s="182"/>
    </row>
    <row r="220" spans="1:11" ht="45">
      <c r="A220" s="190" t="s">
        <v>180</v>
      </c>
      <c r="B220" s="191" t="s">
        <v>278</v>
      </c>
      <c r="C220" s="192">
        <v>0</v>
      </c>
      <c r="D220" s="192">
        <v>0</v>
      </c>
      <c r="E220" s="193" t="s">
        <v>239</v>
      </c>
      <c r="F220" s="192">
        <v>0</v>
      </c>
      <c r="G220" s="193" t="s">
        <v>239</v>
      </c>
      <c r="H220" s="194" t="s">
        <v>279</v>
      </c>
      <c r="I220" s="195"/>
      <c r="J220" s="26"/>
      <c r="K220" s="25"/>
    </row>
    <row r="221" spans="1:11" ht="12.75">
      <c r="A221" s="196">
        <v>4</v>
      </c>
      <c r="B221" s="197" t="s">
        <v>280</v>
      </c>
      <c r="C221" s="198">
        <v>0</v>
      </c>
      <c r="D221" s="199">
        <v>0</v>
      </c>
      <c r="E221" s="199">
        <v>0</v>
      </c>
      <c r="F221" s="199">
        <v>0</v>
      </c>
      <c r="G221" s="199">
        <v>0</v>
      </c>
      <c r="H221" s="200" t="s">
        <v>281</v>
      </c>
      <c r="I221" s="195"/>
      <c r="J221" s="201"/>
      <c r="K221" s="202"/>
    </row>
    <row r="222" spans="1:11" ht="12.75">
      <c r="A222" s="185"/>
      <c r="B222" s="203"/>
      <c r="C222" s="198"/>
      <c r="D222" s="204"/>
      <c r="E222" s="204"/>
      <c r="F222" s="204"/>
      <c r="G222" s="204"/>
      <c r="H222" s="200"/>
      <c r="I222" s="195"/>
      <c r="J222" s="201"/>
      <c r="K222" s="202"/>
    </row>
    <row r="223" spans="1:11" ht="12.75">
      <c r="A223" s="188"/>
      <c r="B223" s="203"/>
      <c r="C223" s="198"/>
      <c r="D223" s="205"/>
      <c r="E223" s="205"/>
      <c r="F223" s="205"/>
      <c r="G223" s="205"/>
      <c r="H223" s="200"/>
      <c r="I223" s="195"/>
      <c r="J223" s="201"/>
      <c r="K223" s="202"/>
    </row>
    <row r="224" spans="1:11" ht="12.75">
      <c r="A224" s="196">
        <v>5</v>
      </c>
      <c r="B224" s="206" t="s">
        <v>282</v>
      </c>
      <c r="C224" s="207">
        <v>0</v>
      </c>
      <c r="D224" s="207">
        <v>0</v>
      </c>
      <c r="E224" s="207">
        <v>0</v>
      </c>
      <c r="F224" s="207">
        <v>0</v>
      </c>
      <c r="G224" s="207">
        <v>0</v>
      </c>
      <c r="H224" s="184" t="s">
        <v>283</v>
      </c>
      <c r="I224" s="179"/>
      <c r="J224" s="201"/>
      <c r="K224" s="202"/>
    </row>
    <row r="225" spans="1:11" ht="12.75">
      <c r="A225" s="185"/>
      <c r="B225" s="185"/>
      <c r="C225" s="208"/>
      <c r="D225" s="208"/>
      <c r="E225" s="208"/>
      <c r="F225" s="208"/>
      <c r="G225" s="208"/>
      <c r="H225" s="183"/>
      <c r="I225" s="182"/>
      <c r="J225" s="201"/>
      <c r="K225" s="202"/>
    </row>
    <row r="226" spans="1:11" ht="12.75">
      <c r="A226" s="188"/>
      <c r="B226" s="188"/>
      <c r="C226" s="209"/>
      <c r="D226" s="209"/>
      <c r="E226" s="209"/>
      <c r="F226" s="209"/>
      <c r="G226" s="209"/>
      <c r="H226" s="186"/>
      <c r="I226" s="187"/>
      <c r="J226" s="201"/>
      <c r="K226" s="202"/>
    </row>
    <row r="227" spans="1:11" ht="15">
      <c r="A227" s="210">
        <v>6</v>
      </c>
      <c r="B227" s="211" t="s">
        <v>284</v>
      </c>
      <c r="C227" s="212">
        <v>0</v>
      </c>
      <c r="D227" s="212">
        <v>0</v>
      </c>
      <c r="E227" s="212">
        <v>0</v>
      </c>
      <c r="F227" s="212">
        <v>0</v>
      </c>
      <c r="G227" s="212">
        <v>0</v>
      </c>
      <c r="H227" s="213" t="s">
        <v>285</v>
      </c>
      <c r="I227" s="213"/>
      <c r="J227" s="201"/>
      <c r="K227" s="202"/>
    </row>
    <row r="228" spans="1:11" ht="45">
      <c r="A228" s="58"/>
      <c r="B228" s="58" t="s">
        <v>286</v>
      </c>
      <c r="C228" s="214" t="s">
        <v>287</v>
      </c>
      <c r="D228" s="215" t="s">
        <v>288</v>
      </c>
      <c r="E228" s="215">
        <f>(D228/C228)*100</f>
        <v>98.863</v>
      </c>
      <c r="F228" s="215" t="s">
        <v>288</v>
      </c>
      <c r="G228" s="215">
        <v>100</v>
      </c>
      <c r="H228" s="96" t="s">
        <v>289</v>
      </c>
      <c r="I228" s="97"/>
      <c r="J228" s="168" t="s">
        <v>290</v>
      </c>
      <c r="K228" s="169"/>
    </row>
    <row r="229" spans="1:11" ht="15">
      <c r="A229" s="77"/>
      <c r="B229" s="1" t="s">
        <v>151</v>
      </c>
      <c r="C229" s="147"/>
      <c r="D229" s="67"/>
      <c r="E229" s="141"/>
      <c r="F229" s="141"/>
      <c r="G229" s="141"/>
      <c r="H229" s="96"/>
      <c r="I229" s="97"/>
      <c r="J229" s="168"/>
      <c r="K229" s="169"/>
    </row>
    <row r="230" spans="1:11" ht="14.25">
      <c r="A230" s="77"/>
      <c r="B230" s="2" t="s">
        <v>146</v>
      </c>
      <c r="C230" s="216" t="s">
        <v>287</v>
      </c>
      <c r="D230" s="67" t="s">
        <v>288</v>
      </c>
      <c r="E230" s="141" t="s">
        <v>291</v>
      </c>
      <c r="F230" s="141" t="s">
        <v>288</v>
      </c>
      <c r="G230" s="141">
        <v>100</v>
      </c>
      <c r="H230" s="96"/>
      <c r="I230" s="97"/>
      <c r="J230" s="168"/>
      <c r="K230" s="169"/>
    </row>
    <row r="231" spans="1:11" ht="14.25">
      <c r="A231" s="77"/>
      <c r="B231" s="2" t="s">
        <v>185</v>
      </c>
      <c r="C231" s="67" t="s">
        <v>186</v>
      </c>
      <c r="D231" s="67" t="s">
        <v>186</v>
      </c>
      <c r="E231" s="141" t="s">
        <v>186</v>
      </c>
      <c r="F231" s="141" t="s">
        <v>186</v>
      </c>
      <c r="G231" s="141" t="s">
        <v>186</v>
      </c>
      <c r="H231" s="96"/>
      <c r="I231" s="97"/>
      <c r="J231" s="168"/>
      <c r="K231" s="169"/>
    </row>
    <row r="232" spans="1:11" ht="14.25">
      <c r="A232" s="77"/>
      <c r="B232" s="2" t="s">
        <v>187</v>
      </c>
      <c r="C232" s="67" t="s">
        <v>186</v>
      </c>
      <c r="D232" s="67" t="s">
        <v>186</v>
      </c>
      <c r="E232" s="141" t="s">
        <v>186</v>
      </c>
      <c r="F232" s="141" t="s">
        <v>186</v>
      </c>
      <c r="G232" s="141" t="s">
        <v>186</v>
      </c>
      <c r="H232" s="96"/>
      <c r="I232" s="97"/>
      <c r="J232" s="168"/>
      <c r="K232" s="169"/>
    </row>
    <row r="233" spans="1:11" ht="14.25">
      <c r="A233" s="77"/>
      <c r="B233" s="3" t="s">
        <v>147</v>
      </c>
      <c r="C233" s="67" t="s">
        <v>186</v>
      </c>
      <c r="D233" s="67" t="s">
        <v>186</v>
      </c>
      <c r="E233" s="141" t="s">
        <v>186</v>
      </c>
      <c r="F233" s="141" t="s">
        <v>186</v>
      </c>
      <c r="G233" s="141" t="s">
        <v>186</v>
      </c>
      <c r="H233" s="96"/>
      <c r="I233" s="97"/>
      <c r="J233" s="168"/>
      <c r="K233" s="169"/>
    </row>
    <row r="234" spans="1:11" ht="28.5">
      <c r="A234" s="160"/>
      <c r="B234" s="2" t="s">
        <v>222</v>
      </c>
      <c r="C234" s="162"/>
      <c r="D234" s="162"/>
      <c r="E234" s="217"/>
      <c r="F234" s="217"/>
      <c r="G234" s="217"/>
      <c r="H234" s="103"/>
      <c r="I234" s="104"/>
      <c r="J234" s="170"/>
      <c r="K234" s="171"/>
    </row>
    <row r="235" spans="1:11" ht="30">
      <c r="A235" s="218" t="s">
        <v>154</v>
      </c>
      <c r="B235" s="22" t="s">
        <v>292</v>
      </c>
      <c r="C235" s="219" t="s">
        <v>293</v>
      </c>
      <c r="D235" s="219" t="s">
        <v>294</v>
      </c>
      <c r="E235" s="219" t="s">
        <v>295</v>
      </c>
      <c r="F235" s="219" t="s">
        <v>294</v>
      </c>
      <c r="G235" s="219">
        <v>100</v>
      </c>
      <c r="H235" s="89" t="s">
        <v>296</v>
      </c>
      <c r="I235" s="90"/>
      <c r="J235" s="220"/>
      <c r="K235" s="221"/>
    </row>
    <row r="236" spans="1:11" ht="14.25">
      <c r="A236" s="160"/>
      <c r="B236" s="161" t="s">
        <v>152</v>
      </c>
      <c r="C236" s="222"/>
      <c r="D236" s="222"/>
      <c r="E236" s="223"/>
      <c r="F236" s="223"/>
      <c r="G236" s="223"/>
      <c r="H236" s="96"/>
      <c r="I236" s="97"/>
      <c r="J236" s="224"/>
      <c r="K236" s="225"/>
    </row>
    <row r="237" spans="1:11" ht="14.25">
      <c r="A237" s="160"/>
      <c r="B237" s="161" t="s">
        <v>146</v>
      </c>
      <c r="C237" s="222" t="s">
        <v>293</v>
      </c>
      <c r="D237" s="222" t="s">
        <v>294</v>
      </c>
      <c r="E237" s="223" t="s">
        <v>295</v>
      </c>
      <c r="F237" s="223" t="s">
        <v>294</v>
      </c>
      <c r="G237" s="223">
        <v>100</v>
      </c>
      <c r="H237" s="96"/>
      <c r="I237" s="97"/>
      <c r="J237" s="224"/>
      <c r="K237" s="225"/>
    </row>
    <row r="238" spans="1:11" ht="14.25">
      <c r="A238" s="160"/>
      <c r="B238" s="2" t="s">
        <v>185</v>
      </c>
      <c r="C238" s="67" t="s">
        <v>186</v>
      </c>
      <c r="D238" s="67" t="s">
        <v>186</v>
      </c>
      <c r="E238" s="141" t="s">
        <v>186</v>
      </c>
      <c r="F238" s="141" t="s">
        <v>186</v>
      </c>
      <c r="G238" s="141" t="s">
        <v>186</v>
      </c>
      <c r="H238" s="96"/>
      <c r="I238" s="97"/>
      <c r="J238" s="224"/>
      <c r="K238" s="225"/>
    </row>
    <row r="239" spans="1:11" ht="14.25">
      <c r="A239" s="160"/>
      <c r="B239" s="2" t="s">
        <v>187</v>
      </c>
      <c r="C239" s="67" t="s">
        <v>186</v>
      </c>
      <c r="D239" s="67" t="s">
        <v>186</v>
      </c>
      <c r="E239" s="141" t="s">
        <v>186</v>
      </c>
      <c r="F239" s="141" t="s">
        <v>186</v>
      </c>
      <c r="G239" s="141" t="s">
        <v>186</v>
      </c>
      <c r="H239" s="96"/>
      <c r="I239" s="97"/>
      <c r="J239" s="224"/>
      <c r="K239" s="225"/>
    </row>
    <row r="240" spans="1:11" ht="14.25">
      <c r="A240" s="160"/>
      <c r="B240" s="161" t="s">
        <v>147</v>
      </c>
      <c r="C240" s="67" t="s">
        <v>186</v>
      </c>
      <c r="D240" s="67" t="s">
        <v>186</v>
      </c>
      <c r="E240" s="141" t="s">
        <v>186</v>
      </c>
      <c r="F240" s="141" t="s">
        <v>186</v>
      </c>
      <c r="G240" s="141" t="s">
        <v>186</v>
      </c>
      <c r="H240" s="103"/>
      <c r="I240" s="104"/>
      <c r="J240" s="224"/>
      <c r="K240" s="225"/>
    </row>
    <row r="241" spans="1:11" ht="60">
      <c r="A241" s="218" t="s">
        <v>155</v>
      </c>
      <c r="B241" s="22" t="s">
        <v>297</v>
      </c>
      <c r="C241" s="219" t="s">
        <v>298</v>
      </c>
      <c r="D241" s="219" t="s">
        <v>299</v>
      </c>
      <c r="E241" s="219" t="s">
        <v>300</v>
      </c>
      <c r="F241" s="219" t="s">
        <v>299</v>
      </c>
      <c r="G241" s="219">
        <v>100</v>
      </c>
      <c r="H241" s="89" t="s">
        <v>301</v>
      </c>
      <c r="I241" s="226"/>
      <c r="J241" s="220"/>
      <c r="K241" s="221"/>
    </row>
    <row r="242" spans="1:11" ht="14.25">
      <c r="A242" s="160"/>
      <c r="B242" s="161" t="s">
        <v>152</v>
      </c>
      <c r="C242" s="222"/>
      <c r="D242" s="222"/>
      <c r="E242" s="223"/>
      <c r="F242" s="223"/>
      <c r="G242" s="223"/>
      <c r="H242" s="96"/>
      <c r="I242" s="227"/>
      <c r="J242" s="224"/>
      <c r="K242" s="225"/>
    </row>
    <row r="243" spans="1:11" ht="14.25">
      <c r="A243" s="160"/>
      <c r="B243" s="161" t="s">
        <v>146</v>
      </c>
      <c r="C243" s="222" t="s">
        <v>298</v>
      </c>
      <c r="D243" s="222" t="s">
        <v>299</v>
      </c>
      <c r="E243" s="222" t="s">
        <v>300</v>
      </c>
      <c r="F243" s="222" t="s">
        <v>299</v>
      </c>
      <c r="G243" s="223">
        <v>100</v>
      </c>
      <c r="H243" s="96"/>
      <c r="I243" s="227"/>
      <c r="J243" s="224"/>
      <c r="K243" s="225"/>
    </row>
    <row r="244" spans="1:11" ht="14.25">
      <c r="A244" s="160"/>
      <c r="B244" s="2" t="s">
        <v>185</v>
      </c>
      <c r="C244" s="162" t="s">
        <v>186</v>
      </c>
      <c r="D244" s="162" t="s">
        <v>186</v>
      </c>
      <c r="E244" s="162" t="s">
        <v>186</v>
      </c>
      <c r="F244" s="162" t="s">
        <v>186</v>
      </c>
      <c r="G244" s="217" t="s">
        <v>186</v>
      </c>
      <c r="H244" s="96"/>
      <c r="I244" s="227"/>
      <c r="J244" s="224"/>
      <c r="K244" s="225"/>
    </row>
    <row r="245" spans="1:11" ht="14.25">
      <c r="A245" s="160"/>
      <c r="B245" s="2" t="s">
        <v>187</v>
      </c>
      <c r="C245" s="162" t="s">
        <v>186</v>
      </c>
      <c r="D245" s="162" t="s">
        <v>186</v>
      </c>
      <c r="E245" s="162" t="s">
        <v>186</v>
      </c>
      <c r="F245" s="162" t="s">
        <v>186</v>
      </c>
      <c r="G245" s="217" t="s">
        <v>186</v>
      </c>
      <c r="H245" s="96"/>
      <c r="I245" s="227"/>
      <c r="J245" s="224"/>
      <c r="K245" s="225"/>
    </row>
    <row r="246" spans="1:11" ht="14.25">
      <c r="A246" s="160"/>
      <c r="B246" s="161" t="s">
        <v>147</v>
      </c>
      <c r="C246" s="162" t="s">
        <v>186</v>
      </c>
      <c r="D246" s="162" t="s">
        <v>186</v>
      </c>
      <c r="E246" s="162" t="s">
        <v>186</v>
      </c>
      <c r="F246" s="162" t="s">
        <v>186</v>
      </c>
      <c r="G246" s="217" t="s">
        <v>186</v>
      </c>
      <c r="H246" s="103"/>
      <c r="I246" s="228"/>
      <c r="J246" s="229"/>
      <c r="K246" s="230"/>
    </row>
    <row r="247" spans="1:11" ht="60">
      <c r="A247" s="218" t="s">
        <v>214</v>
      </c>
      <c r="B247" s="22" t="s">
        <v>302</v>
      </c>
      <c r="C247" s="219" t="s">
        <v>303</v>
      </c>
      <c r="D247" s="219" t="s">
        <v>303</v>
      </c>
      <c r="E247" s="219" t="s">
        <v>164</v>
      </c>
      <c r="F247" s="219" t="s">
        <v>303</v>
      </c>
      <c r="G247" s="219">
        <v>100</v>
      </c>
      <c r="H247" s="231" t="s">
        <v>304</v>
      </c>
      <c r="I247" s="167"/>
      <c r="J247" s="220"/>
      <c r="K247" s="221"/>
    </row>
    <row r="248" spans="1:11" ht="14.25">
      <c r="A248" s="160"/>
      <c r="B248" s="161" t="s">
        <v>152</v>
      </c>
      <c r="C248" s="222"/>
      <c r="D248" s="222"/>
      <c r="E248" s="223"/>
      <c r="F248" s="223"/>
      <c r="G248" s="223"/>
      <c r="H248" s="168"/>
      <c r="I248" s="169"/>
      <c r="J248" s="224"/>
      <c r="K248" s="225"/>
    </row>
    <row r="249" spans="1:11" ht="14.25">
      <c r="A249" s="160"/>
      <c r="B249" s="2" t="s">
        <v>146</v>
      </c>
      <c r="C249" s="67" t="s">
        <v>303</v>
      </c>
      <c r="D249" s="67" t="s">
        <v>303</v>
      </c>
      <c r="E249" s="141">
        <v>100</v>
      </c>
      <c r="F249" s="141" t="s">
        <v>303</v>
      </c>
      <c r="G249" s="141">
        <v>100</v>
      </c>
      <c r="H249" s="168"/>
      <c r="I249" s="169"/>
      <c r="J249" s="224"/>
      <c r="K249" s="225"/>
    </row>
    <row r="250" spans="1:11" ht="14.25">
      <c r="A250" s="160"/>
      <c r="B250" s="2" t="s">
        <v>185</v>
      </c>
      <c r="C250" s="162" t="s">
        <v>186</v>
      </c>
      <c r="D250" s="162" t="s">
        <v>186</v>
      </c>
      <c r="E250" s="162" t="s">
        <v>186</v>
      </c>
      <c r="F250" s="162" t="s">
        <v>186</v>
      </c>
      <c r="G250" s="217" t="s">
        <v>186</v>
      </c>
      <c r="H250" s="168"/>
      <c r="I250" s="169"/>
      <c r="J250" s="224"/>
      <c r="K250" s="225"/>
    </row>
    <row r="251" spans="1:11" ht="14.25">
      <c r="A251" s="160"/>
      <c r="B251" s="2" t="s">
        <v>187</v>
      </c>
      <c r="C251" s="162" t="s">
        <v>186</v>
      </c>
      <c r="D251" s="162" t="s">
        <v>186</v>
      </c>
      <c r="E251" s="162" t="s">
        <v>186</v>
      </c>
      <c r="F251" s="162" t="s">
        <v>186</v>
      </c>
      <c r="G251" s="217" t="s">
        <v>186</v>
      </c>
      <c r="H251" s="168"/>
      <c r="I251" s="169"/>
      <c r="J251" s="224"/>
      <c r="K251" s="225"/>
    </row>
    <row r="252" spans="1:11" ht="14.25">
      <c r="A252" s="160"/>
      <c r="B252" s="161" t="s">
        <v>147</v>
      </c>
      <c r="C252" s="162" t="s">
        <v>186</v>
      </c>
      <c r="D252" s="162" t="s">
        <v>186</v>
      </c>
      <c r="E252" s="162" t="s">
        <v>186</v>
      </c>
      <c r="F252" s="162" t="s">
        <v>186</v>
      </c>
      <c r="G252" s="217" t="s">
        <v>186</v>
      </c>
      <c r="H252" s="170"/>
      <c r="I252" s="171"/>
      <c r="J252" s="229"/>
      <c r="K252" s="230"/>
    </row>
    <row r="253" spans="1:11" ht="60">
      <c r="A253" s="218" t="s">
        <v>305</v>
      </c>
      <c r="B253" s="22" t="s">
        <v>306</v>
      </c>
      <c r="C253" s="219" t="s">
        <v>307</v>
      </c>
      <c r="D253" s="219" t="s">
        <v>307</v>
      </c>
      <c r="E253" s="219" t="s">
        <v>164</v>
      </c>
      <c r="F253" s="219" t="s">
        <v>307</v>
      </c>
      <c r="G253" s="219">
        <v>100</v>
      </c>
      <c r="H253" s="231" t="s">
        <v>308</v>
      </c>
      <c r="I253" s="167"/>
      <c r="J253" s="220"/>
      <c r="K253" s="221"/>
    </row>
    <row r="254" spans="1:11" ht="14.25">
      <c r="A254" s="160"/>
      <c r="B254" s="161" t="s">
        <v>152</v>
      </c>
      <c r="C254" s="222"/>
      <c r="D254" s="222"/>
      <c r="E254" s="223"/>
      <c r="F254" s="223"/>
      <c r="G254" s="223"/>
      <c r="H254" s="168"/>
      <c r="I254" s="169"/>
      <c r="J254" s="224"/>
      <c r="K254" s="225"/>
    </row>
    <row r="255" spans="1:11" ht="14.25">
      <c r="A255" s="160"/>
      <c r="B255" s="2" t="s">
        <v>146</v>
      </c>
      <c r="C255" s="67" t="s">
        <v>307</v>
      </c>
      <c r="D255" s="67" t="s">
        <v>307</v>
      </c>
      <c r="E255" s="141">
        <v>100</v>
      </c>
      <c r="F255" s="141" t="s">
        <v>307</v>
      </c>
      <c r="G255" s="141">
        <v>100</v>
      </c>
      <c r="H255" s="168"/>
      <c r="I255" s="169"/>
      <c r="J255" s="224"/>
      <c r="K255" s="225"/>
    </row>
    <row r="256" spans="1:11" ht="14.25">
      <c r="A256" s="160"/>
      <c r="B256" s="2" t="s">
        <v>185</v>
      </c>
      <c r="C256" s="162" t="s">
        <v>186</v>
      </c>
      <c r="D256" s="162" t="s">
        <v>186</v>
      </c>
      <c r="E256" s="162" t="s">
        <v>186</v>
      </c>
      <c r="F256" s="162" t="s">
        <v>186</v>
      </c>
      <c r="G256" s="217" t="s">
        <v>186</v>
      </c>
      <c r="H256" s="168"/>
      <c r="I256" s="169"/>
      <c r="J256" s="224"/>
      <c r="K256" s="225"/>
    </row>
    <row r="257" spans="1:11" ht="14.25">
      <c r="A257" s="160"/>
      <c r="B257" s="2" t="s">
        <v>187</v>
      </c>
      <c r="C257" s="162" t="s">
        <v>186</v>
      </c>
      <c r="D257" s="162" t="s">
        <v>186</v>
      </c>
      <c r="E257" s="162" t="s">
        <v>186</v>
      </c>
      <c r="F257" s="162" t="s">
        <v>186</v>
      </c>
      <c r="G257" s="217" t="s">
        <v>186</v>
      </c>
      <c r="H257" s="168"/>
      <c r="I257" s="169"/>
      <c r="J257" s="224"/>
      <c r="K257" s="225"/>
    </row>
    <row r="258" spans="1:11" ht="14.25">
      <c r="A258" s="160"/>
      <c r="B258" s="161" t="s">
        <v>147</v>
      </c>
      <c r="C258" s="162" t="s">
        <v>186</v>
      </c>
      <c r="D258" s="162" t="s">
        <v>186</v>
      </c>
      <c r="E258" s="162" t="s">
        <v>186</v>
      </c>
      <c r="F258" s="162" t="s">
        <v>186</v>
      </c>
      <c r="G258" s="217" t="s">
        <v>186</v>
      </c>
      <c r="H258" s="170"/>
      <c r="I258" s="171"/>
      <c r="J258" s="229"/>
      <c r="K258" s="230"/>
    </row>
    <row r="259" spans="1:11" ht="45">
      <c r="A259" s="218" t="s">
        <v>309</v>
      </c>
      <c r="B259" s="22" t="s">
        <v>310</v>
      </c>
      <c r="C259" s="219" t="s">
        <v>311</v>
      </c>
      <c r="D259" s="219" t="s">
        <v>312</v>
      </c>
      <c r="E259" s="219" t="s">
        <v>164</v>
      </c>
      <c r="F259" s="219" t="s">
        <v>312</v>
      </c>
      <c r="G259" s="219">
        <v>100</v>
      </c>
      <c r="H259" s="231" t="s">
        <v>313</v>
      </c>
      <c r="I259" s="167"/>
      <c r="J259" s="232"/>
      <c r="K259" s="232"/>
    </row>
    <row r="260" spans="1:11" ht="14.25">
      <c r="A260" s="160"/>
      <c r="B260" s="161" t="s">
        <v>152</v>
      </c>
      <c r="C260" s="222"/>
      <c r="D260" s="222"/>
      <c r="E260" s="223"/>
      <c r="F260" s="223"/>
      <c r="G260" s="223"/>
      <c r="H260" s="168"/>
      <c r="I260" s="169"/>
      <c r="J260" s="232"/>
      <c r="K260" s="232"/>
    </row>
    <row r="261" spans="1:11" ht="14.25">
      <c r="A261" s="160"/>
      <c r="B261" s="2" t="s">
        <v>146</v>
      </c>
      <c r="C261" s="67" t="s">
        <v>311</v>
      </c>
      <c r="D261" s="67" t="s">
        <v>312</v>
      </c>
      <c r="E261" s="141">
        <v>100</v>
      </c>
      <c r="F261" s="141" t="s">
        <v>312</v>
      </c>
      <c r="G261" s="141">
        <v>100</v>
      </c>
      <c r="H261" s="168"/>
      <c r="I261" s="169"/>
      <c r="J261" s="232"/>
      <c r="K261" s="232"/>
    </row>
    <row r="262" spans="1:11" ht="14.25">
      <c r="A262" s="160"/>
      <c r="B262" s="2" t="s">
        <v>185</v>
      </c>
      <c r="C262" s="162" t="s">
        <v>186</v>
      </c>
      <c r="D262" s="162" t="s">
        <v>186</v>
      </c>
      <c r="E262" s="162" t="s">
        <v>186</v>
      </c>
      <c r="F262" s="162" t="s">
        <v>186</v>
      </c>
      <c r="G262" s="217" t="s">
        <v>186</v>
      </c>
      <c r="H262" s="168"/>
      <c r="I262" s="169"/>
      <c r="J262" s="232"/>
      <c r="K262" s="232"/>
    </row>
    <row r="263" spans="1:11" ht="14.25">
      <c r="A263" s="160"/>
      <c r="B263" s="2" t="s">
        <v>187</v>
      </c>
      <c r="C263" s="162" t="s">
        <v>186</v>
      </c>
      <c r="D263" s="162" t="s">
        <v>186</v>
      </c>
      <c r="E263" s="162" t="s">
        <v>186</v>
      </c>
      <c r="F263" s="162" t="s">
        <v>186</v>
      </c>
      <c r="G263" s="217" t="s">
        <v>186</v>
      </c>
      <c r="H263" s="168"/>
      <c r="I263" s="169"/>
      <c r="J263" s="232"/>
      <c r="K263" s="232"/>
    </row>
    <row r="264" spans="1:11" ht="14.25">
      <c r="A264" s="77"/>
      <c r="B264" s="2" t="s">
        <v>147</v>
      </c>
      <c r="C264" s="1" t="s">
        <v>186</v>
      </c>
      <c r="D264" s="1" t="s">
        <v>186</v>
      </c>
      <c r="E264" s="1" t="s">
        <v>186</v>
      </c>
      <c r="F264" s="1" t="s">
        <v>186</v>
      </c>
      <c r="G264" s="56" t="s">
        <v>186</v>
      </c>
      <c r="H264" s="170"/>
      <c r="I264" s="171"/>
      <c r="J264" s="232"/>
      <c r="K264" s="232"/>
    </row>
    <row r="265" spans="1:11" ht="60">
      <c r="A265" s="5"/>
      <c r="B265" s="5" t="s">
        <v>314</v>
      </c>
      <c r="C265" s="233">
        <v>557.407</v>
      </c>
      <c r="D265" s="233">
        <v>114.76</v>
      </c>
      <c r="E265" s="234">
        <f>(D265/C265)*100</f>
        <v>20.58818780531999</v>
      </c>
      <c r="F265" s="233">
        <v>114.76</v>
      </c>
      <c r="G265" s="233">
        <v>100</v>
      </c>
      <c r="H265" s="73" t="s">
        <v>315</v>
      </c>
      <c r="I265" s="74"/>
      <c r="J265" s="89" t="s">
        <v>316</v>
      </c>
      <c r="K265" s="90"/>
    </row>
    <row r="266" spans="1:11" ht="15">
      <c r="A266" s="77"/>
      <c r="B266" s="1" t="s">
        <v>151</v>
      </c>
      <c r="C266" s="214"/>
      <c r="D266" s="235"/>
      <c r="E266" s="235"/>
      <c r="F266" s="235"/>
      <c r="G266" s="235"/>
      <c r="H266" s="37"/>
      <c r="I266" s="36"/>
      <c r="J266" s="96"/>
      <c r="K266" s="97"/>
    </row>
    <row r="267" spans="1:11" ht="15">
      <c r="A267" s="77"/>
      <c r="B267" s="2" t="s">
        <v>146</v>
      </c>
      <c r="C267" s="214">
        <v>557.407</v>
      </c>
      <c r="D267" s="214">
        <v>114.76</v>
      </c>
      <c r="E267" s="214">
        <v>20.59</v>
      </c>
      <c r="F267" s="233">
        <v>114.76</v>
      </c>
      <c r="G267" s="214">
        <v>100</v>
      </c>
      <c r="H267" s="37"/>
      <c r="I267" s="36"/>
      <c r="J267" s="96"/>
      <c r="K267" s="97"/>
    </row>
    <row r="268" spans="1:11" ht="14.25">
      <c r="A268" s="77"/>
      <c r="B268" s="2" t="s">
        <v>185</v>
      </c>
      <c r="C268" s="1" t="s">
        <v>186</v>
      </c>
      <c r="D268" s="1" t="s">
        <v>186</v>
      </c>
      <c r="E268" s="1" t="s">
        <v>186</v>
      </c>
      <c r="F268" s="1" t="s">
        <v>186</v>
      </c>
      <c r="G268" s="1" t="s">
        <v>186</v>
      </c>
      <c r="H268" s="37"/>
      <c r="I268" s="36"/>
      <c r="J268" s="96"/>
      <c r="K268" s="97"/>
    </row>
    <row r="269" spans="1:11" ht="14.25">
      <c r="A269" s="77"/>
      <c r="B269" s="2" t="s">
        <v>187</v>
      </c>
      <c r="C269" s="1" t="s">
        <v>186</v>
      </c>
      <c r="D269" s="1" t="s">
        <v>186</v>
      </c>
      <c r="E269" s="1" t="s">
        <v>186</v>
      </c>
      <c r="F269" s="1" t="s">
        <v>186</v>
      </c>
      <c r="G269" s="1" t="s">
        <v>186</v>
      </c>
      <c r="H269" s="37"/>
      <c r="I269" s="36"/>
      <c r="J269" s="96"/>
      <c r="K269" s="97"/>
    </row>
    <row r="270" spans="1:11" ht="14.25">
      <c r="A270" s="77"/>
      <c r="B270" s="3" t="s">
        <v>147</v>
      </c>
      <c r="C270" s="1" t="s">
        <v>186</v>
      </c>
      <c r="D270" s="1" t="s">
        <v>186</v>
      </c>
      <c r="E270" s="1" t="s">
        <v>186</v>
      </c>
      <c r="F270" s="1" t="s">
        <v>186</v>
      </c>
      <c r="G270" s="1" t="s">
        <v>186</v>
      </c>
      <c r="H270" s="37"/>
      <c r="I270" s="36"/>
      <c r="J270" s="96"/>
      <c r="K270" s="97"/>
    </row>
    <row r="271" spans="1:11" ht="28.5">
      <c r="A271" s="77"/>
      <c r="B271" s="2" t="s">
        <v>317</v>
      </c>
      <c r="C271" s="1"/>
      <c r="D271" s="1"/>
      <c r="E271" s="1"/>
      <c r="F271" s="1"/>
      <c r="G271" s="1"/>
      <c r="H271" s="80"/>
      <c r="I271" s="81"/>
      <c r="J271" s="103"/>
      <c r="K271" s="104"/>
    </row>
    <row r="272" spans="1:11" ht="75">
      <c r="A272" s="3" t="s">
        <v>154</v>
      </c>
      <c r="B272" s="191" t="s">
        <v>318</v>
      </c>
      <c r="C272" s="23">
        <v>557.407</v>
      </c>
      <c r="D272" s="23">
        <v>114.76</v>
      </c>
      <c r="E272" s="23">
        <v>20.59</v>
      </c>
      <c r="F272" s="23">
        <v>114.76</v>
      </c>
      <c r="G272" s="23">
        <v>100</v>
      </c>
      <c r="H272" s="73" t="s">
        <v>319</v>
      </c>
      <c r="I272" s="74"/>
      <c r="J272" s="89"/>
      <c r="K272" s="90"/>
    </row>
    <row r="273" spans="1:11" ht="14.25">
      <c r="A273" s="77"/>
      <c r="B273" s="1" t="s">
        <v>151</v>
      </c>
      <c r="C273" s="1"/>
      <c r="D273" s="1"/>
      <c r="E273" s="1"/>
      <c r="F273" s="1"/>
      <c r="G273" s="1"/>
      <c r="H273" s="37"/>
      <c r="I273" s="36"/>
      <c r="J273" s="96"/>
      <c r="K273" s="97"/>
    </row>
    <row r="274" spans="1:11" ht="15">
      <c r="A274" s="77"/>
      <c r="B274" s="2" t="s">
        <v>146</v>
      </c>
      <c r="C274" s="4">
        <v>557.407</v>
      </c>
      <c r="D274" s="4">
        <v>114.76</v>
      </c>
      <c r="E274" s="4">
        <v>20.59</v>
      </c>
      <c r="F274" s="23">
        <v>114.76</v>
      </c>
      <c r="G274" s="4">
        <v>100</v>
      </c>
      <c r="H274" s="37"/>
      <c r="I274" s="36"/>
      <c r="J274" s="96"/>
      <c r="K274" s="97"/>
    </row>
    <row r="275" spans="1:11" ht="14.25">
      <c r="A275" s="77"/>
      <c r="B275" s="2" t="s">
        <v>185</v>
      </c>
      <c r="C275" s="1" t="s">
        <v>186</v>
      </c>
      <c r="D275" s="1" t="s">
        <v>186</v>
      </c>
      <c r="E275" s="1" t="s">
        <v>186</v>
      </c>
      <c r="F275" s="1" t="s">
        <v>186</v>
      </c>
      <c r="G275" s="1" t="s">
        <v>186</v>
      </c>
      <c r="H275" s="37"/>
      <c r="I275" s="36"/>
      <c r="J275" s="96"/>
      <c r="K275" s="97"/>
    </row>
    <row r="276" spans="1:11" ht="14.25">
      <c r="A276" s="77"/>
      <c r="B276" s="2" t="s">
        <v>187</v>
      </c>
      <c r="C276" s="1" t="s">
        <v>186</v>
      </c>
      <c r="D276" s="1" t="s">
        <v>186</v>
      </c>
      <c r="E276" s="1" t="s">
        <v>186</v>
      </c>
      <c r="F276" s="1" t="s">
        <v>186</v>
      </c>
      <c r="G276" s="1" t="s">
        <v>186</v>
      </c>
      <c r="H276" s="37"/>
      <c r="I276" s="36"/>
      <c r="J276" s="96"/>
      <c r="K276" s="97"/>
    </row>
    <row r="277" spans="1:11" ht="14.25">
      <c r="A277" s="77"/>
      <c r="B277" s="3" t="s">
        <v>147</v>
      </c>
      <c r="C277" s="1" t="s">
        <v>186</v>
      </c>
      <c r="D277" s="1" t="s">
        <v>186</v>
      </c>
      <c r="E277" s="1" t="s">
        <v>186</v>
      </c>
      <c r="F277" s="1" t="s">
        <v>186</v>
      </c>
      <c r="G277" s="1" t="s">
        <v>186</v>
      </c>
      <c r="H277" s="80"/>
      <c r="I277" s="81"/>
      <c r="J277" s="103"/>
      <c r="K277" s="104"/>
    </row>
    <row r="278" spans="1:11" ht="75">
      <c r="A278" s="58"/>
      <c r="B278" s="58" t="s">
        <v>320</v>
      </c>
      <c r="C278" s="147" t="s">
        <v>321</v>
      </c>
      <c r="D278" s="147" t="s">
        <v>321</v>
      </c>
      <c r="E278" s="147">
        <v>100</v>
      </c>
      <c r="F278" s="147" t="s">
        <v>321</v>
      </c>
      <c r="G278" s="147">
        <v>100</v>
      </c>
      <c r="H278" s="89" t="s">
        <v>322</v>
      </c>
      <c r="I278" s="90"/>
      <c r="J278" s="37" t="s">
        <v>323</v>
      </c>
      <c r="K278" s="36"/>
    </row>
    <row r="279" spans="1:11" ht="15">
      <c r="A279" s="236"/>
      <c r="B279" s="1" t="s">
        <v>324</v>
      </c>
      <c r="C279" s="67"/>
      <c r="D279" s="67"/>
      <c r="E279" s="67"/>
      <c r="F279" s="67"/>
      <c r="G279" s="67"/>
      <c r="H279" s="96"/>
      <c r="I279" s="97"/>
      <c r="J279" s="37"/>
      <c r="K279" s="36"/>
    </row>
    <row r="280" spans="1:11" ht="15">
      <c r="A280" s="236"/>
      <c r="B280" s="2" t="s">
        <v>146</v>
      </c>
      <c r="C280" s="155" t="s">
        <v>321</v>
      </c>
      <c r="D280" s="155" t="s">
        <v>321</v>
      </c>
      <c r="E280" s="155">
        <v>100</v>
      </c>
      <c r="F280" s="155" t="s">
        <v>321</v>
      </c>
      <c r="G280" s="155">
        <v>100</v>
      </c>
      <c r="H280" s="96"/>
      <c r="I280" s="97"/>
      <c r="J280" s="37"/>
      <c r="K280" s="36"/>
    </row>
    <row r="281" spans="1:11" ht="15">
      <c r="A281" s="236"/>
      <c r="B281" s="2" t="s">
        <v>185</v>
      </c>
      <c r="C281" s="1" t="s">
        <v>186</v>
      </c>
      <c r="D281" s="1" t="s">
        <v>186</v>
      </c>
      <c r="E281" s="1" t="s">
        <v>186</v>
      </c>
      <c r="F281" s="1" t="s">
        <v>186</v>
      </c>
      <c r="G281" s="1" t="s">
        <v>186</v>
      </c>
      <c r="H281" s="96"/>
      <c r="I281" s="97"/>
      <c r="J281" s="37"/>
      <c r="K281" s="36"/>
    </row>
    <row r="282" spans="1:11" ht="15">
      <c r="A282" s="236"/>
      <c r="B282" s="2" t="s">
        <v>187</v>
      </c>
      <c r="C282" s="1" t="s">
        <v>186</v>
      </c>
      <c r="D282" s="1" t="s">
        <v>186</v>
      </c>
      <c r="E282" s="1" t="s">
        <v>186</v>
      </c>
      <c r="F282" s="1" t="s">
        <v>186</v>
      </c>
      <c r="G282" s="1" t="s">
        <v>186</v>
      </c>
      <c r="H282" s="96"/>
      <c r="I282" s="97"/>
      <c r="J282" s="37"/>
      <c r="K282" s="36"/>
    </row>
    <row r="283" spans="1:11" ht="15">
      <c r="A283" s="236"/>
      <c r="B283" s="3" t="s">
        <v>147</v>
      </c>
      <c r="C283" s="1" t="s">
        <v>186</v>
      </c>
      <c r="D283" s="1" t="s">
        <v>186</v>
      </c>
      <c r="E283" s="1" t="s">
        <v>186</v>
      </c>
      <c r="F283" s="1" t="s">
        <v>186</v>
      </c>
      <c r="G283" s="1" t="s">
        <v>186</v>
      </c>
      <c r="H283" s="96"/>
      <c r="I283" s="97"/>
      <c r="J283" s="37"/>
      <c r="K283" s="36"/>
    </row>
    <row r="284" spans="1:11" ht="28.5">
      <c r="A284" s="77"/>
      <c r="B284" s="2" t="s">
        <v>188</v>
      </c>
      <c r="C284" s="1"/>
      <c r="D284" s="1"/>
      <c r="E284" s="1"/>
      <c r="F284" s="1"/>
      <c r="G284" s="1"/>
      <c r="H284" s="103"/>
      <c r="I284" s="104"/>
      <c r="J284" s="80"/>
      <c r="K284" s="81"/>
    </row>
    <row r="285" spans="1:11" ht="15">
      <c r="A285" s="3" t="s">
        <v>154</v>
      </c>
      <c r="B285" s="24" t="s">
        <v>325</v>
      </c>
      <c r="C285" s="158" t="s">
        <v>186</v>
      </c>
      <c r="D285" s="158" t="s">
        <v>186</v>
      </c>
      <c r="E285" s="158" t="s">
        <v>186</v>
      </c>
      <c r="F285" s="158" t="s">
        <v>186</v>
      </c>
      <c r="G285" s="158" t="s">
        <v>186</v>
      </c>
      <c r="H285" s="89" t="s">
        <v>326</v>
      </c>
      <c r="I285" s="90"/>
      <c r="J285" s="73" t="s">
        <v>327</v>
      </c>
      <c r="K285" s="74"/>
    </row>
    <row r="286" spans="1:11" ht="14.25">
      <c r="A286" s="77"/>
      <c r="B286" s="1" t="s">
        <v>324</v>
      </c>
      <c r="C286" s="1"/>
      <c r="D286" s="1"/>
      <c r="E286" s="1"/>
      <c r="F286" s="1"/>
      <c r="G286" s="1"/>
      <c r="H286" s="96"/>
      <c r="I286" s="97"/>
      <c r="J286" s="37"/>
      <c r="K286" s="36"/>
    </row>
    <row r="287" spans="1:11" ht="14.25">
      <c r="A287" s="77"/>
      <c r="B287" s="2" t="s">
        <v>146</v>
      </c>
      <c r="C287" s="1" t="s">
        <v>186</v>
      </c>
      <c r="D287" s="1" t="s">
        <v>186</v>
      </c>
      <c r="E287" s="1" t="s">
        <v>186</v>
      </c>
      <c r="F287" s="1" t="s">
        <v>186</v>
      </c>
      <c r="G287" s="1" t="s">
        <v>186</v>
      </c>
      <c r="H287" s="96"/>
      <c r="I287" s="97"/>
      <c r="J287" s="37"/>
      <c r="K287" s="36"/>
    </row>
    <row r="288" spans="1:11" ht="14.25">
      <c r="A288" s="77"/>
      <c r="B288" s="2" t="s">
        <v>185</v>
      </c>
      <c r="C288" s="1" t="s">
        <v>186</v>
      </c>
      <c r="D288" s="1" t="s">
        <v>186</v>
      </c>
      <c r="E288" s="1" t="s">
        <v>186</v>
      </c>
      <c r="F288" s="1" t="s">
        <v>186</v>
      </c>
      <c r="G288" s="1" t="s">
        <v>186</v>
      </c>
      <c r="H288" s="96"/>
      <c r="I288" s="97"/>
      <c r="J288" s="37"/>
      <c r="K288" s="36"/>
    </row>
    <row r="289" spans="1:11" ht="14.25">
      <c r="A289" s="77"/>
      <c r="B289" s="2" t="s">
        <v>187</v>
      </c>
      <c r="C289" s="1" t="s">
        <v>186</v>
      </c>
      <c r="D289" s="1" t="s">
        <v>186</v>
      </c>
      <c r="E289" s="1" t="s">
        <v>186</v>
      </c>
      <c r="F289" s="1" t="s">
        <v>186</v>
      </c>
      <c r="G289" s="1" t="s">
        <v>186</v>
      </c>
      <c r="H289" s="96"/>
      <c r="I289" s="97"/>
      <c r="J289" s="37"/>
      <c r="K289" s="36"/>
    </row>
    <row r="290" spans="1:11" ht="14.25">
      <c r="A290" s="77"/>
      <c r="B290" s="3" t="s">
        <v>147</v>
      </c>
      <c r="C290" s="1" t="s">
        <v>186</v>
      </c>
      <c r="D290" s="1" t="s">
        <v>186</v>
      </c>
      <c r="E290" s="1" t="s">
        <v>186</v>
      </c>
      <c r="F290" s="1" t="s">
        <v>186</v>
      </c>
      <c r="G290" s="1" t="s">
        <v>186</v>
      </c>
      <c r="H290" s="103"/>
      <c r="I290" s="104"/>
      <c r="J290" s="80"/>
      <c r="K290" s="81"/>
    </row>
    <row r="291" spans="1:11" ht="45">
      <c r="A291" s="3" t="s">
        <v>155</v>
      </c>
      <c r="B291" s="24" t="s">
        <v>328</v>
      </c>
      <c r="C291" s="1" t="s">
        <v>186</v>
      </c>
      <c r="D291" s="1" t="s">
        <v>186</v>
      </c>
      <c r="E291" s="1" t="s">
        <v>186</v>
      </c>
      <c r="F291" s="1" t="s">
        <v>186</v>
      </c>
      <c r="G291" s="1" t="s">
        <v>186</v>
      </c>
      <c r="H291" s="89" t="s">
        <v>329</v>
      </c>
      <c r="I291" s="90"/>
      <c r="J291" s="73"/>
      <c r="K291" s="74"/>
    </row>
    <row r="292" spans="1:11" ht="14.25">
      <c r="A292" s="77"/>
      <c r="B292" s="1" t="s">
        <v>324</v>
      </c>
      <c r="C292" s="67"/>
      <c r="D292" s="67"/>
      <c r="E292" s="67"/>
      <c r="F292" s="67"/>
      <c r="G292" s="67"/>
      <c r="H292" s="96"/>
      <c r="I292" s="97"/>
      <c r="J292" s="37"/>
      <c r="K292" s="36"/>
    </row>
    <row r="293" spans="1:11" ht="14.25">
      <c r="A293" s="77"/>
      <c r="B293" s="2" t="s">
        <v>146</v>
      </c>
      <c r="C293" s="1" t="s">
        <v>186</v>
      </c>
      <c r="D293" s="1" t="s">
        <v>186</v>
      </c>
      <c r="E293" s="1" t="s">
        <v>186</v>
      </c>
      <c r="F293" s="1" t="s">
        <v>186</v>
      </c>
      <c r="G293" s="1" t="s">
        <v>186</v>
      </c>
      <c r="H293" s="96"/>
      <c r="I293" s="97"/>
      <c r="J293" s="37"/>
      <c r="K293" s="36"/>
    </row>
    <row r="294" spans="1:11" ht="14.25">
      <c r="A294" s="77"/>
      <c r="B294" s="2" t="s">
        <v>185</v>
      </c>
      <c r="C294" s="1" t="s">
        <v>186</v>
      </c>
      <c r="D294" s="1" t="s">
        <v>186</v>
      </c>
      <c r="E294" s="1" t="s">
        <v>186</v>
      </c>
      <c r="F294" s="1" t="s">
        <v>186</v>
      </c>
      <c r="G294" s="1" t="s">
        <v>186</v>
      </c>
      <c r="H294" s="96"/>
      <c r="I294" s="97"/>
      <c r="J294" s="37"/>
      <c r="K294" s="36"/>
    </row>
    <row r="295" spans="1:11" ht="14.25">
      <c r="A295" s="77"/>
      <c r="B295" s="2" t="s">
        <v>187</v>
      </c>
      <c r="C295" s="1" t="s">
        <v>186</v>
      </c>
      <c r="D295" s="1" t="s">
        <v>186</v>
      </c>
      <c r="E295" s="1" t="s">
        <v>186</v>
      </c>
      <c r="F295" s="1" t="s">
        <v>186</v>
      </c>
      <c r="G295" s="1" t="s">
        <v>186</v>
      </c>
      <c r="H295" s="96"/>
      <c r="I295" s="97"/>
      <c r="J295" s="37"/>
      <c r="K295" s="36"/>
    </row>
    <row r="296" spans="1:11" ht="14.25">
      <c r="A296" s="77"/>
      <c r="B296" s="3" t="s">
        <v>147</v>
      </c>
      <c r="C296" s="1" t="s">
        <v>186</v>
      </c>
      <c r="D296" s="1" t="s">
        <v>186</v>
      </c>
      <c r="E296" s="1" t="s">
        <v>186</v>
      </c>
      <c r="F296" s="1" t="s">
        <v>186</v>
      </c>
      <c r="G296" s="1" t="s">
        <v>186</v>
      </c>
      <c r="H296" s="103"/>
      <c r="I296" s="104"/>
      <c r="J296" s="80"/>
      <c r="K296" s="81"/>
    </row>
    <row r="297" spans="1:11" ht="30">
      <c r="A297" s="3" t="s">
        <v>180</v>
      </c>
      <c r="B297" s="24" t="s">
        <v>330</v>
      </c>
      <c r="C297" s="155" t="s">
        <v>321</v>
      </c>
      <c r="D297" s="155" t="s">
        <v>321</v>
      </c>
      <c r="E297" s="155">
        <v>100</v>
      </c>
      <c r="F297" s="155" t="s">
        <v>321</v>
      </c>
      <c r="G297" s="155">
        <v>100</v>
      </c>
      <c r="H297" s="89" t="s">
        <v>331</v>
      </c>
      <c r="I297" s="90"/>
      <c r="J297" s="73"/>
      <c r="K297" s="74"/>
    </row>
    <row r="298" spans="1:11" ht="14.25">
      <c r="A298" s="237"/>
      <c r="B298" s="1" t="s">
        <v>324</v>
      </c>
      <c r="C298" s="67"/>
      <c r="D298" s="67"/>
      <c r="E298" s="67"/>
      <c r="F298" s="67"/>
      <c r="G298" s="67"/>
      <c r="H298" s="96"/>
      <c r="I298" s="97"/>
      <c r="J298" s="37"/>
      <c r="K298" s="36"/>
    </row>
    <row r="299" spans="1:11" ht="14.25">
      <c r="A299" s="237"/>
      <c r="B299" s="2" t="s">
        <v>146</v>
      </c>
      <c r="C299" s="67" t="s">
        <v>321</v>
      </c>
      <c r="D299" s="67" t="s">
        <v>321</v>
      </c>
      <c r="E299" s="67">
        <v>100</v>
      </c>
      <c r="F299" s="67" t="s">
        <v>321</v>
      </c>
      <c r="G299" s="67">
        <v>100</v>
      </c>
      <c r="H299" s="96"/>
      <c r="I299" s="97"/>
      <c r="J299" s="37"/>
      <c r="K299" s="36"/>
    </row>
    <row r="300" spans="1:11" ht="14.25">
      <c r="A300" s="237"/>
      <c r="B300" s="2" t="s">
        <v>185</v>
      </c>
      <c r="C300" s="67" t="s">
        <v>186</v>
      </c>
      <c r="D300" s="67" t="s">
        <v>186</v>
      </c>
      <c r="E300" s="67" t="s">
        <v>186</v>
      </c>
      <c r="F300" s="67" t="s">
        <v>186</v>
      </c>
      <c r="G300" s="67" t="s">
        <v>186</v>
      </c>
      <c r="H300" s="96"/>
      <c r="I300" s="97"/>
      <c r="J300" s="37"/>
      <c r="K300" s="36"/>
    </row>
    <row r="301" spans="1:11" ht="14.25">
      <c r="A301" s="237"/>
      <c r="B301" s="2" t="s">
        <v>187</v>
      </c>
      <c r="C301" s="1" t="s">
        <v>186</v>
      </c>
      <c r="D301" s="1" t="s">
        <v>186</v>
      </c>
      <c r="E301" s="1" t="s">
        <v>186</v>
      </c>
      <c r="F301" s="1" t="s">
        <v>186</v>
      </c>
      <c r="G301" s="1" t="s">
        <v>186</v>
      </c>
      <c r="H301" s="96"/>
      <c r="I301" s="97"/>
      <c r="J301" s="37"/>
      <c r="K301" s="36"/>
    </row>
    <row r="302" spans="1:11" ht="14.25">
      <c r="A302" s="237"/>
      <c r="B302" s="3" t="s">
        <v>147</v>
      </c>
      <c r="C302" s="1" t="s">
        <v>186</v>
      </c>
      <c r="D302" s="1" t="s">
        <v>186</v>
      </c>
      <c r="E302" s="1" t="s">
        <v>186</v>
      </c>
      <c r="F302" s="1" t="s">
        <v>186</v>
      </c>
      <c r="G302" s="1" t="s">
        <v>186</v>
      </c>
      <c r="H302" s="96"/>
      <c r="I302" s="97"/>
      <c r="J302" s="37"/>
      <c r="K302" s="36"/>
    </row>
    <row r="303" spans="1:11" ht="45">
      <c r="A303" s="58"/>
      <c r="B303" s="58" t="s">
        <v>332</v>
      </c>
      <c r="C303" s="147" t="s">
        <v>333</v>
      </c>
      <c r="D303" s="148" t="s">
        <v>334</v>
      </c>
      <c r="E303" s="148" t="s">
        <v>335</v>
      </c>
      <c r="F303" s="148" t="s">
        <v>334</v>
      </c>
      <c r="G303" s="149">
        <v>100</v>
      </c>
      <c r="H303" s="151" t="s">
        <v>336</v>
      </c>
      <c r="I303" s="151"/>
      <c r="J303" s="152" t="s">
        <v>337</v>
      </c>
      <c r="K303" s="152"/>
    </row>
    <row r="304" spans="1:11" ht="15">
      <c r="A304" s="77"/>
      <c r="B304" s="1" t="s">
        <v>151</v>
      </c>
      <c r="C304" s="58"/>
      <c r="D304" s="67"/>
      <c r="E304" s="67"/>
      <c r="F304" s="67"/>
      <c r="G304" s="153"/>
      <c r="H304" s="151"/>
      <c r="I304" s="151"/>
      <c r="J304" s="152"/>
      <c r="K304" s="152"/>
    </row>
    <row r="305" spans="1:11" ht="15">
      <c r="A305" s="77"/>
      <c r="B305" s="2" t="s">
        <v>146</v>
      </c>
      <c r="C305" s="154" t="s">
        <v>333</v>
      </c>
      <c r="D305" s="155" t="s">
        <v>334</v>
      </c>
      <c r="E305" s="155" t="s">
        <v>335</v>
      </c>
      <c r="F305" s="155" t="s">
        <v>334</v>
      </c>
      <c r="G305" s="156">
        <v>100</v>
      </c>
      <c r="H305" s="151"/>
      <c r="I305" s="151"/>
      <c r="J305" s="152"/>
      <c r="K305" s="152"/>
    </row>
    <row r="306" spans="1:11" ht="15">
      <c r="A306" s="77"/>
      <c r="B306" s="2" t="s">
        <v>185</v>
      </c>
      <c r="C306" s="158" t="s">
        <v>186</v>
      </c>
      <c r="D306" s="158" t="s">
        <v>186</v>
      </c>
      <c r="E306" s="158" t="s">
        <v>186</v>
      </c>
      <c r="F306" s="158" t="s">
        <v>186</v>
      </c>
      <c r="G306" s="159" t="s">
        <v>186</v>
      </c>
      <c r="H306" s="151"/>
      <c r="I306" s="151"/>
      <c r="J306" s="152"/>
      <c r="K306" s="152"/>
    </row>
    <row r="307" spans="1:11" ht="15">
      <c r="A307" s="77"/>
      <c r="B307" s="2" t="s">
        <v>187</v>
      </c>
      <c r="C307" s="158" t="s">
        <v>186</v>
      </c>
      <c r="D307" s="158" t="s">
        <v>186</v>
      </c>
      <c r="E307" s="158" t="s">
        <v>186</v>
      </c>
      <c r="F307" s="158" t="s">
        <v>186</v>
      </c>
      <c r="G307" s="159" t="s">
        <v>186</v>
      </c>
      <c r="H307" s="151"/>
      <c r="I307" s="151"/>
      <c r="J307" s="152"/>
      <c r="K307" s="152"/>
    </row>
    <row r="308" spans="1:11" ht="15">
      <c r="A308" s="77"/>
      <c r="B308" s="3" t="s">
        <v>147</v>
      </c>
      <c r="C308" s="158" t="s">
        <v>186</v>
      </c>
      <c r="D308" s="158" t="s">
        <v>186</v>
      </c>
      <c r="E308" s="158" t="s">
        <v>186</v>
      </c>
      <c r="F308" s="158" t="s">
        <v>186</v>
      </c>
      <c r="G308" s="159" t="s">
        <v>186</v>
      </c>
      <c r="H308" s="151"/>
      <c r="I308" s="151"/>
      <c r="J308" s="152"/>
      <c r="K308" s="152"/>
    </row>
    <row r="309" spans="1:11" ht="28.5">
      <c r="A309" s="160"/>
      <c r="B309" s="161" t="s">
        <v>222</v>
      </c>
      <c r="C309" s="162"/>
      <c r="D309" s="162"/>
      <c r="E309" s="162"/>
      <c r="F309" s="162"/>
      <c r="G309" s="163"/>
      <c r="H309" s="151"/>
      <c r="I309" s="151"/>
      <c r="J309" s="152"/>
      <c r="K309" s="152"/>
    </row>
    <row r="310" spans="1:11" ht="60">
      <c r="A310" s="1" t="s">
        <v>154</v>
      </c>
      <c r="B310" s="12" t="s">
        <v>338</v>
      </c>
      <c r="C310" s="15" t="s">
        <v>339</v>
      </c>
      <c r="D310" s="15" t="s">
        <v>339</v>
      </c>
      <c r="E310" s="15">
        <v>100</v>
      </c>
      <c r="F310" s="15" t="s">
        <v>339</v>
      </c>
      <c r="G310" s="15">
        <v>100</v>
      </c>
      <c r="H310" s="96" t="s">
        <v>340</v>
      </c>
      <c r="I310" s="97"/>
      <c r="J310" s="152" t="s">
        <v>341</v>
      </c>
      <c r="K310" s="152"/>
    </row>
    <row r="311" spans="1:11" ht="15">
      <c r="A311" s="1"/>
      <c r="B311" s="3" t="s">
        <v>151</v>
      </c>
      <c r="C311" s="15"/>
      <c r="D311" s="15"/>
      <c r="E311" s="15"/>
      <c r="F311" s="15"/>
      <c r="G311" s="15"/>
      <c r="H311" s="96"/>
      <c r="I311" s="97"/>
      <c r="J311" s="152"/>
      <c r="K311" s="152"/>
    </row>
    <row r="312" spans="1:11" ht="14.25">
      <c r="A312" s="77"/>
      <c r="B312" s="3" t="s">
        <v>246</v>
      </c>
      <c r="C312" s="67" t="s">
        <v>339</v>
      </c>
      <c r="D312" s="67" t="s">
        <v>339</v>
      </c>
      <c r="E312" s="67">
        <v>100</v>
      </c>
      <c r="F312" s="67" t="s">
        <v>339</v>
      </c>
      <c r="G312" s="67">
        <v>100</v>
      </c>
      <c r="H312" s="96"/>
      <c r="I312" s="97"/>
      <c r="J312" s="152"/>
      <c r="K312" s="152"/>
    </row>
    <row r="313" spans="1:11" ht="15">
      <c r="A313" s="77"/>
      <c r="B313" s="3" t="s">
        <v>185</v>
      </c>
      <c r="C313" s="158" t="s">
        <v>186</v>
      </c>
      <c r="D313" s="158" t="s">
        <v>186</v>
      </c>
      <c r="E313" s="158" t="s">
        <v>186</v>
      </c>
      <c r="F313" s="158" t="s">
        <v>186</v>
      </c>
      <c r="G313" s="158" t="s">
        <v>186</v>
      </c>
      <c r="H313" s="96"/>
      <c r="I313" s="97"/>
      <c r="J313" s="152"/>
      <c r="K313" s="152"/>
    </row>
    <row r="314" spans="1:11" ht="15">
      <c r="A314" s="77"/>
      <c r="B314" s="3" t="s">
        <v>187</v>
      </c>
      <c r="C314" s="158" t="s">
        <v>186</v>
      </c>
      <c r="D314" s="158" t="s">
        <v>186</v>
      </c>
      <c r="E314" s="158" t="s">
        <v>186</v>
      </c>
      <c r="F314" s="158" t="s">
        <v>186</v>
      </c>
      <c r="G314" s="158" t="s">
        <v>186</v>
      </c>
      <c r="H314" s="96"/>
      <c r="I314" s="97"/>
      <c r="J314" s="152"/>
      <c r="K314" s="152"/>
    </row>
    <row r="315" spans="1:11" ht="15">
      <c r="A315" s="77"/>
      <c r="B315" s="3" t="s">
        <v>147</v>
      </c>
      <c r="C315" s="158" t="s">
        <v>186</v>
      </c>
      <c r="D315" s="158" t="s">
        <v>186</v>
      </c>
      <c r="E315" s="158" t="s">
        <v>186</v>
      </c>
      <c r="F315" s="158" t="s">
        <v>186</v>
      </c>
      <c r="G315" s="158" t="s">
        <v>186</v>
      </c>
      <c r="H315" s="103"/>
      <c r="I315" s="104"/>
      <c r="J315" s="152"/>
      <c r="K315" s="152"/>
    </row>
    <row r="316" spans="1:11" ht="30">
      <c r="A316" s="3" t="s">
        <v>155</v>
      </c>
      <c r="B316" s="12" t="s">
        <v>342</v>
      </c>
      <c r="C316" s="15" t="s">
        <v>343</v>
      </c>
      <c r="D316" s="15" t="s">
        <v>344</v>
      </c>
      <c r="E316" s="15" t="s">
        <v>335</v>
      </c>
      <c r="F316" s="15" t="s">
        <v>344</v>
      </c>
      <c r="G316" s="15">
        <v>100</v>
      </c>
      <c r="H316" s="231" t="s">
        <v>345</v>
      </c>
      <c r="I316" s="167"/>
      <c r="J316" s="152"/>
      <c r="K316" s="152"/>
    </row>
    <row r="317" spans="1:11" ht="15">
      <c r="A317" s="77"/>
      <c r="B317" s="3" t="s">
        <v>151</v>
      </c>
      <c r="C317" s="15"/>
      <c r="D317" s="15"/>
      <c r="E317" s="15"/>
      <c r="F317" s="15"/>
      <c r="G317" s="15"/>
      <c r="H317" s="168"/>
      <c r="I317" s="169"/>
      <c r="J317" s="152"/>
      <c r="K317" s="152"/>
    </row>
    <row r="318" spans="1:11" ht="15">
      <c r="A318" s="77"/>
      <c r="B318" s="3" t="s">
        <v>246</v>
      </c>
      <c r="C318" s="158">
        <v>27</v>
      </c>
      <c r="D318" s="158">
        <v>26.4</v>
      </c>
      <c r="E318" s="158">
        <v>96</v>
      </c>
      <c r="F318" s="158">
        <v>26.4</v>
      </c>
      <c r="G318" s="158">
        <v>100</v>
      </c>
      <c r="H318" s="168"/>
      <c r="I318" s="169"/>
      <c r="J318" s="152"/>
      <c r="K318" s="152"/>
    </row>
    <row r="319" spans="1:11" ht="15">
      <c r="A319" s="77"/>
      <c r="B319" s="3" t="s">
        <v>185</v>
      </c>
      <c r="C319" s="158" t="s">
        <v>186</v>
      </c>
      <c r="D319" s="158" t="s">
        <v>186</v>
      </c>
      <c r="E319" s="158" t="s">
        <v>186</v>
      </c>
      <c r="F319" s="158" t="s">
        <v>186</v>
      </c>
      <c r="G319" s="158" t="s">
        <v>186</v>
      </c>
      <c r="H319" s="168"/>
      <c r="I319" s="169"/>
      <c r="J319" s="152"/>
      <c r="K319" s="152"/>
    </row>
    <row r="320" spans="1:11" ht="15">
      <c r="A320" s="77"/>
      <c r="B320" s="3" t="s">
        <v>187</v>
      </c>
      <c r="C320" s="158" t="s">
        <v>186</v>
      </c>
      <c r="D320" s="158" t="s">
        <v>186</v>
      </c>
      <c r="E320" s="158" t="s">
        <v>186</v>
      </c>
      <c r="F320" s="158" t="s">
        <v>186</v>
      </c>
      <c r="G320" s="158" t="s">
        <v>186</v>
      </c>
      <c r="H320" s="168"/>
      <c r="I320" s="169"/>
      <c r="J320" s="152"/>
      <c r="K320" s="152"/>
    </row>
    <row r="321" spans="1:11" ht="15">
      <c r="A321" s="77"/>
      <c r="B321" s="3" t="s">
        <v>147</v>
      </c>
      <c r="C321" s="158" t="s">
        <v>186</v>
      </c>
      <c r="D321" s="158" t="s">
        <v>186</v>
      </c>
      <c r="E321" s="158" t="s">
        <v>186</v>
      </c>
      <c r="F321" s="158" t="s">
        <v>186</v>
      </c>
      <c r="G321" s="158" t="s">
        <v>186</v>
      </c>
      <c r="H321" s="170"/>
      <c r="I321" s="171"/>
      <c r="J321" s="152"/>
      <c r="K321" s="152"/>
    </row>
    <row r="322" spans="1:11" ht="45">
      <c r="A322" s="11"/>
      <c r="B322" s="5" t="s">
        <v>346</v>
      </c>
      <c r="C322" s="244">
        <f>C324+C325+C326</f>
        <v>200579.31900000002</v>
      </c>
      <c r="D322" s="245">
        <f>D324+D325+D326</f>
        <v>199396.76400000002</v>
      </c>
      <c r="E322" s="244">
        <f>D322/C322*100</f>
        <v>99.41043024480504</v>
      </c>
      <c r="F322" s="244">
        <f>F324+F325+F326</f>
        <v>199396.817</v>
      </c>
      <c r="G322" s="244">
        <f>F322/D322*100</f>
        <v>100.00002658017057</v>
      </c>
      <c r="H322" s="239" t="s">
        <v>347</v>
      </c>
      <c r="I322" s="240"/>
      <c r="J322" s="73" t="s">
        <v>348</v>
      </c>
      <c r="K322" s="74"/>
    </row>
    <row r="323" spans="1:11" ht="14.25">
      <c r="A323" s="10"/>
      <c r="B323" s="1" t="s">
        <v>151</v>
      </c>
      <c r="C323" s="246"/>
      <c r="D323" s="247"/>
      <c r="E323" s="246"/>
      <c r="F323" s="246"/>
      <c r="G323" s="246"/>
      <c r="H323" s="241"/>
      <c r="I323" s="242"/>
      <c r="J323" s="37"/>
      <c r="K323" s="36"/>
    </row>
    <row r="324" spans="1:11" ht="14.25">
      <c r="A324" s="10"/>
      <c r="B324" s="2" t="s">
        <v>146</v>
      </c>
      <c r="C324" s="246">
        <f>C331+C337+C343+C349+C355+C361+C367+C373+C379+C385+C391</f>
        <v>58845.04400000001</v>
      </c>
      <c r="D324" s="246">
        <f>D331+D337+D343+D349+D355+D361+D367+D373+D379+D385+D391</f>
        <v>58834.852</v>
      </c>
      <c r="E324" s="246">
        <f>D324/C324*100</f>
        <v>99.9826799347792</v>
      </c>
      <c r="F324" s="246">
        <f>F331+F337+F343+F349+F355+F361+F367+F373+F379+F385+F391</f>
        <v>57506.63500000001</v>
      </c>
      <c r="G324" s="246">
        <f>F324/D324*100</f>
        <v>97.74246563924392</v>
      </c>
      <c r="H324" s="241"/>
      <c r="I324" s="242"/>
      <c r="J324" s="37"/>
      <c r="K324" s="36"/>
    </row>
    <row r="325" spans="1:11" ht="14.25">
      <c r="A325" s="10"/>
      <c r="B325" s="2" t="s">
        <v>156</v>
      </c>
      <c r="C325" s="246">
        <f>C332+C344+C350+C356+C362+C368+C374+C380+C386+C392</f>
        <v>136362.07499999998</v>
      </c>
      <c r="D325" s="246">
        <f>D332+D344+D350+D362+D368+D392</f>
        <v>135189.712</v>
      </c>
      <c r="E325" s="246">
        <f>D325/C325*100</f>
        <v>99.1402572892793</v>
      </c>
      <c r="F325" s="246">
        <f>F332+F344+F350+F362+F368+F392</f>
        <v>135189.712</v>
      </c>
      <c r="G325" s="246">
        <f>F325/D325*100</f>
        <v>100</v>
      </c>
      <c r="H325" s="241"/>
      <c r="I325" s="242"/>
      <c r="J325" s="37"/>
      <c r="K325" s="36"/>
    </row>
    <row r="326" spans="1:11" ht="14.25">
      <c r="A326" s="10"/>
      <c r="B326" s="2" t="s">
        <v>157</v>
      </c>
      <c r="C326" s="246">
        <f>C363+C369</f>
        <v>5372.2</v>
      </c>
      <c r="D326" s="246">
        <f>D363+D369</f>
        <v>5372.2</v>
      </c>
      <c r="E326" s="246">
        <f>D326/C326*100</f>
        <v>100</v>
      </c>
      <c r="F326" s="246">
        <f>F363+F369</f>
        <v>6700.469999999999</v>
      </c>
      <c r="G326" s="246">
        <f>F326/D326*100</f>
        <v>124.72487993745578</v>
      </c>
      <c r="H326" s="241"/>
      <c r="I326" s="242"/>
      <c r="J326" s="37"/>
      <c r="K326" s="36"/>
    </row>
    <row r="327" spans="1:11" ht="14.25">
      <c r="A327" s="10"/>
      <c r="B327" s="3" t="s">
        <v>147</v>
      </c>
      <c r="C327" s="246"/>
      <c r="D327" s="248"/>
      <c r="E327" s="246"/>
      <c r="F327" s="246"/>
      <c r="G327" s="246"/>
      <c r="H327" s="241"/>
      <c r="I327" s="242"/>
      <c r="J327" s="37"/>
      <c r="K327" s="36"/>
    </row>
    <row r="328" spans="1:11" ht="14.25">
      <c r="A328" s="10"/>
      <c r="B328" s="2" t="s">
        <v>139</v>
      </c>
      <c r="C328" s="246"/>
      <c r="D328" s="247"/>
      <c r="E328" s="246"/>
      <c r="F328" s="246"/>
      <c r="G328" s="246"/>
      <c r="H328" s="241"/>
      <c r="I328" s="242"/>
      <c r="J328" s="37"/>
      <c r="K328" s="36"/>
    </row>
    <row r="329" spans="1:11" ht="120">
      <c r="A329" s="16" t="s">
        <v>154</v>
      </c>
      <c r="B329" s="24" t="s">
        <v>349</v>
      </c>
      <c r="C329" s="249">
        <f>C332</f>
        <v>1140.9</v>
      </c>
      <c r="D329" s="249">
        <f>D332</f>
        <v>1098.1</v>
      </c>
      <c r="E329" s="249">
        <f>E332</f>
        <v>96.24857568586202</v>
      </c>
      <c r="F329" s="249">
        <f>F332</f>
        <v>1098.1</v>
      </c>
      <c r="G329" s="249" t="str">
        <f>G332</f>
        <v>100</v>
      </c>
      <c r="H329" s="241"/>
      <c r="I329" s="242"/>
      <c r="J329" s="37"/>
      <c r="K329" s="36"/>
    </row>
    <row r="330" spans="1:11" ht="15">
      <c r="A330" s="10"/>
      <c r="B330" s="4" t="s">
        <v>152</v>
      </c>
      <c r="C330" s="249"/>
      <c r="D330" s="249"/>
      <c r="E330" s="249"/>
      <c r="F330" s="249"/>
      <c r="G330" s="249"/>
      <c r="H330" s="241"/>
      <c r="I330" s="242"/>
      <c r="J330" s="37"/>
      <c r="K330" s="36"/>
    </row>
    <row r="331" spans="1:11" ht="14.25">
      <c r="A331" s="10"/>
      <c r="B331" s="4" t="s">
        <v>146</v>
      </c>
      <c r="C331" s="246"/>
      <c r="D331" s="246"/>
      <c r="E331" s="246"/>
      <c r="F331" s="246"/>
      <c r="G331" s="246"/>
      <c r="H331" s="241"/>
      <c r="I331" s="242"/>
      <c r="J331" s="37"/>
      <c r="K331" s="36"/>
    </row>
    <row r="332" spans="1:11" ht="14.25">
      <c r="A332" s="10"/>
      <c r="B332" s="4" t="s">
        <v>156</v>
      </c>
      <c r="C332" s="246">
        <v>1140.9</v>
      </c>
      <c r="D332" s="246">
        <v>1098.1</v>
      </c>
      <c r="E332" s="246">
        <f>D332/C332*100</f>
        <v>96.24857568586202</v>
      </c>
      <c r="F332" s="246">
        <v>1098.1</v>
      </c>
      <c r="G332" s="246" t="s">
        <v>164</v>
      </c>
      <c r="H332" s="241"/>
      <c r="I332" s="242"/>
      <c r="J332" s="37"/>
      <c r="K332" s="36"/>
    </row>
    <row r="333" spans="1:11" ht="14.25">
      <c r="A333" s="10"/>
      <c r="B333" s="2" t="s">
        <v>157</v>
      </c>
      <c r="C333" s="246"/>
      <c r="D333" s="248"/>
      <c r="E333" s="246"/>
      <c r="F333" s="246"/>
      <c r="G333" s="246"/>
      <c r="H333" s="241"/>
      <c r="I333" s="242"/>
      <c r="J333" s="37"/>
      <c r="K333" s="36"/>
    </row>
    <row r="334" spans="1:11" ht="14.25">
      <c r="A334" s="10"/>
      <c r="B334" s="3" t="s">
        <v>147</v>
      </c>
      <c r="C334" s="246"/>
      <c r="D334" s="248"/>
      <c r="E334" s="246"/>
      <c r="F334" s="246"/>
      <c r="G334" s="246"/>
      <c r="H334" s="241"/>
      <c r="I334" s="242"/>
      <c r="J334" s="37"/>
      <c r="K334" s="36"/>
    </row>
    <row r="335" spans="1:11" ht="75">
      <c r="A335" s="16" t="s">
        <v>155</v>
      </c>
      <c r="B335" s="23" t="s">
        <v>350</v>
      </c>
      <c r="C335" s="249">
        <f>C337+C338+C339+C340</f>
        <v>1470.029</v>
      </c>
      <c r="D335" s="249">
        <f>D337+D338+D339+D340</f>
        <v>1470.029</v>
      </c>
      <c r="E335" s="249">
        <f>D335/C335*100</f>
        <v>100</v>
      </c>
      <c r="F335" s="249">
        <f>F337+F338+F339+F340</f>
        <v>1470.029</v>
      </c>
      <c r="G335" s="249">
        <f>F335/D335*100</f>
        <v>100</v>
      </c>
      <c r="H335" s="241"/>
      <c r="I335" s="242"/>
      <c r="J335" s="37"/>
      <c r="K335" s="36"/>
    </row>
    <row r="336" spans="1:11" ht="15">
      <c r="A336" s="10"/>
      <c r="B336" s="4" t="s">
        <v>152</v>
      </c>
      <c r="C336" s="249"/>
      <c r="D336" s="249"/>
      <c r="E336" s="249"/>
      <c r="F336" s="249"/>
      <c r="G336" s="249"/>
      <c r="H336" s="241"/>
      <c r="I336" s="242"/>
      <c r="J336" s="37"/>
      <c r="K336" s="36"/>
    </row>
    <row r="337" spans="1:11" ht="14.25">
      <c r="A337" s="10"/>
      <c r="B337" s="4" t="s">
        <v>146</v>
      </c>
      <c r="C337" s="246">
        <v>1470.029</v>
      </c>
      <c r="D337" s="246">
        <v>1470.029</v>
      </c>
      <c r="E337" s="246">
        <f>D337/C337*100</f>
        <v>100</v>
      </c>
      <c r="F337" s="246">
        <v>1470.029</v>
      </c>
      <c r="G337" s="246">
        <f>F337/C337*100</f>
        <v>100</v>
      </c>
      <c r="H337" s="241"/>
      <c r="I337" s="242"/>
      <c r="J337" s="37"/>
      <c r="K337" s="36"/>
    </row>
    <row r="338" spans="1:11" ht="14.25">
      <c r="A338" s="10"/>
      <c r="B338" s="4" t="s">
        <v>156</v>
      </c>
      <c r="C338" s="246"/>
      <c r="D338" s="248"/>
      <c r="E338" s="246"/>
      <c r="F338" s="246"/>
      <c r="G338" s="246"/>
      <c r="H338" s="241"/>
      <c r="I338" s="242"/>
      <c r="J338" s="37"/>
      <c r="K338" s="36"/>
    </row>
    <row r="339" spans="1:11" ht="14.25">
      <c r="A339" s="10"/>
      <c r="B339" s="2" t="s">
        <v>157</v>
      </c>
      <c r="C339" s="246"/>
      <c r="D339" s="248"/>
      <c r="E339" s="246"/>
      <c r="F339" s="246"/>
      <c r="G339" s="246"/>
      <c r="H339" s="241"/>
      <c r="I339" s="242"/>
      <c r="J339" s="37"/>
      <c r="K339" s="36"/>
    </row>
    <row r="340" spans="1:11" ht="14.25">
      <c r="A340" s="10"/>
      <c r="B340" s="3" t="s">
        <v>147</v>
      </c>
      <c r="C340" s="246"/>
      <c r="D340" s="248"/>
      <c r="E340" s="246"/>
      <c r="F340" s="246"/>
      <c r="G340" s="246"/>
      <c r="H340" s="241"/>
      <c r="I340" s="242"/>
      <c r="J340" s="37"/>
      <c r="K340" s="36"/>
    </row>
    <row r="341" spans="1:11" ht="60">
      <c r="A341" s="16">
        <v>3</v>
      </c>
      <c r="B341" s="23" t="s">
        <v>351</v>
      </c>
      <c r="C341" s="249">
        <f>C343+C344+C345+C346</f>
        <v>13118.41</v>
      </c>
      <c r="D341" s="249">
        <f>D343+D344+D345+D346</f>
        <v>13118.41</v>
      </c>
      <c r="E341" s="249">
        <f>D341/C341*100</f>
        <v>100</v>
      </c>
      <c r="F341" s="249">
        <f>F343+F344+F345+F346</f>
        <v>13118.41</v>
      </c>
      <c r="G341" s="249">
        <f>F341/D341*100</f>
        <v>100</v>
      </c>
      <c r="H341" s="241"/>
      <c r="I341" s="242"/>
      <c r="J341" s="37"/>
      <c r="K341" s="36"/>
    </row>
    <row r="342" spans="1:11" ht="14.25">
      <c r="A342" s="10"/>
      <c r="B342" s="4" t="s">
        <v>152</v>
      </c>
      <c r="C342" s="246"/>
      <c r="D342" s="248"/>
      <c r="E342" s="246"/>
      <c r="F342" s="246"/>
      <c r="G342" s="246"/>
      <c r="H342" s="241"/>
      <c r="I342" s="242"/>
      <c r="J342" s="37"/>
      <c r="K342" s="36"/>
    </row>
    <row r="343" spans="1:11" ht="14.25">
      <c r="A343" s="10"/>
      <c r="B343" s="4" t="s">
        <v>146</v>
      </c>
      <c r="C343" s="246">
        <v>7777.91</v>
      </c>
      <c r="D343" s="246">
        <v>7777.91</v>
      </c>
      <c r="E343" s="246">
        <v>100</v>
      </c>
      <c r="F343" s="246">
        <f>D343</f>
        <v>7777.91</v>
      </c>
      <c r="G343" s="246">
        <v>100</v>
      </c>
      <c r="H343" s="241"/>
      <c r="I343" s="242"/>
      <c r="J343" s="37"/>
      <c r="K343" s="36"/>
    </row>
    <row r="344" spans="1:11" ht="14.25">
      <c r="A344" s="10"/>
      <c r="B344" s="4" t="s">
        <v>156</v>
      </c>
      <c r="C344" s="246">
        <v>5340.5</v>
      </c>
      <c r="D344" s="246">
        <v>5340.5</v>
      </c>
      <c r="E344" s="246">
        <v>100</v>
      </c>
      <c r="F344" s="246">
        <f>D344</f>
        <v>5340.5</v>
      </c>
      <c r="G344" s="246">
        <v>100</v>
      </c>
      <c r="H344" s="241"/>
      <c r="I344" s="242"/>
      <c r="J344" s="37"/>
      <c r="K344" s="36"/>
    </row>
    <row r="345" spans="1:11" ht="14.25">
      <c r="A345" s="10"/>
      <c r="B345" s="2" t="s">
        <v>157</v>
      </c>
      <c r="C345" s="246"/>
      <c r="D345" s="248"/>
      <c r="E345" s="246"/>
      <c r="F345" s="246"/>
      <c r="G345" s="246"/>
      <c r="H345" s="241"/>
      <c r="I345" s="242"/>
      <c r="J345" s="37"/>
      <c r="K345" s="36"/>
    </row>
    <row r="346" spans="1:11" ht="14.25">
      <c r="A346" s="10"/>
      <c r="B346" s="3" t="s">
        <v>147</v>
      </c>
      <c r="C346" s="246"/>
      <c r="D346" s="248"/>
      <c r="E346" s="246"/>
      <c r="F346" s="246"/>
      <c r="G346" s="246"/>
      <c r="H346" s="241"/>
      <c r="I346" s="242"/>
      <c r="J346" s="37"/>
      <c r="K346" s="36"/>
    </row>
    <row r="347" spans="1:11" ht="45">
      <c r="A347" s="16">
        <v>3</v>
      </c>
      <c r="B347" s="23" t="s">
        <v>352</v>
      </c>
      <c r="C347" s="249">
        <f>C349+C350</f>
        <v>910.8050000000001</v>
      </c>
      <c r="D347" s="249">
        <f>D349+D350</f>
        <v>904.051</v>
      </c>
      <c r="E347" s="249">
        <f>D347/C347*100</f>
        <v>99.25845817710707</v>
      </c>
      <c r="F347" s="249">
        <f>F349+F350</f>
        <v>904.051</v>
      </c>
      <c r="G347" s="249">
        <f>F347/D347*100</f>
        <v>100</v>
      </c>
      <c r="H347" s="241"/>
      <c r="I347" s="242"/>
      <c r="J347" s="37"/>
      <c r="K347" s="36"/>
    </row>
    <row r="348" spans="1:11" ht="14.25">
      <c r="A348" s="10"/>
      <c r="B348" s="4" t="s">
        <v>152</v>
      </c>
      <c r="C348" s="246"/>
      <c r="D348" s="248"/>
      <c r="E348" s="246"/>
      <c r="F348" s="246"/>
      <c r="G348" s="246"/>
      <c r="H348" s="241"/>
      <c r="I348" s="242"/>
      <c r="J348" s="37"/>
      <c r="K348" s="36"/>
    </row>
    <row r="349" spans="1:11" ht="14.25">
      <c r="A349" s="10"/>
      <c r="B349" s="4" t="s">
        <v>146</v>
      </c>
      <c r="C349" s="246">
        <v>803.23</v>
      </c>
      <c r="D349" s="246">
        <v>796.476</v>
      </c>
      <c r="E349" s="246">
        <f>D349/C349*100</f>
        <v>99.15914495225526</v>
      </c>
      <c r="F349" s="246">
        <v>796.476</v>
      </c>
      <c r="G349" s="246">
        <v>100</v>
      </c>
      <c r="H349" s="241"/>
      <c r="I349" s="242"/>
      <c r="J349" s="37"/>
      <c r="K349" s="36"/>
    </row>
    <row r="350" spans="1:11" ht="14.25">
      <c r="A350" s="10"/>
      <c r="B350" s="4" t="s">
        <v>156</v>
      </c>
      <c r="C350" s="246">
        <v>107.575</v>
      </c>
      <c r="D350" s="246">
        <v>107.575</v>
      </c>
      <c r="E350" s="246">
        <f>D350/C350*100</f>
        <v>100</v>
      </c>
      <c r="F350" s="246">
        <f>D350</f>
        <v>107.575</v>
      </c>
      <c r="G350" s="246">
        <v>100</v>
      </c>
      <c r="H350" s="241"/>
      <c r="I350" s="242"/>
      <c r="J350" s="37"/>
      <c r="K350" s="36"/>
    </row>
    <row r="351" spans="1:11" ht="14.25">
      <c r="A351" s="10"/>
      <c r="B351" s="2" t="s">
        <v>157</v>
      </c>
      <c r="C351" s="246"/>
      <c r="D351" s="248"/>
      <c r="E351" s="246"/>
      <c r="F351" s="246"/>
      <c r="G351" s="246"/>
      <c r="H351" s="241"/>
      <c r="I351" s="242"/>
      <c r="J351" s="37"/>
      <c r="K351" s="36"/>
    </row>
    <row r="352" spans="1:11" ht="14.25">
      <c r="A352" s="10"/>
      <c r="B352" s="3" t="s">
        <v>147</v>
      </c>
      <c r="C352" s="246"/>
      <c r="D352" s="248"/>
      <c r="E352" s="246"/>
      <c r="F352" s="246"/>
      <c r="G352" s="246"/>
      <c r="H352" s="241"/>
      <c r="I352" s="242"/>
      <c r="J352" s="37"/>
      <c r="K352" s="36"/>
    </row>
    <row r="353" spans="1:11" ht="60">
      <c r="A353" s="16">
        <v>4</v>
      </c>
      <c r="B353" s="23" t="s">
        <v>353</v>
      </c>
      <c r="C353" s="249">
        <f>C355+C356</f>
        <v>6671.586</v>
      </c>
      <c r="D353" s="249">
        <f>D355+D356</f>
        <v>6671.526</v>
      </c>
      <c r="E353" s="249">
        <f>D353/C353*100</f>
        <v>99.99910066362031</v>
      </c>
      <c r="F353" s="249">
        <f>F355+F356</f>
        <v>6671.525</v>
      </c>
      <c r="G353" s="249">
        <f>F353/D353*100</f>
        <v>99.99998501092553</v>
      </c>
      <c r="H353" s="241"/>
      <c r="I353" s="242"/>
      <c r="J353" s="37"/>
      <c r="K353" s="36"/>
    </row>
    <row r="354" spans="1:11" ht="14.25">
      <c r="A354" s="10"/>
      <c r="B354" s="4" t="s">
        <v>152</v>
      </c>
      <c r="C354" s="246"/>
      <c r="D354" s="248"/>
      <c r="E354" s="246"/>
      <c r="F354" s="246"/>
      <c r="G354" s="246"/>
      <c r="H354" s="241"/>
      <c r="I354" s="242"/>
      <c r="J354" s="37"/>
      <c r="K354" s="36"/>
    </row>
    <row r="355" spans="1:11" ht="14.25">
      <c r="A355" s="10"/>
      <c r="B355" s="4" t="s">
        <v>146</v>
      </c>
      <c r="C355" s="246">
        <v>6671.586</v>
      </c>
      <c r="D355" s="246">
        <v>6671.526</v>
      </c>
      <c r="E355" s="246">
        <f>D355/C355*100</f>
        <v>99.99910066362031</v>
      </c>
      <c r="F355" s="246">
        <v>6671.525</v>
      </c>
      <c r="G355" s="246">
        <v>100</v>
      </c>
      <c r="H355" s="241"/>
      <c r="I355" s="242"/>
      <c r="J355" s="37"/>
      <c r="K355" s="36"/>
    </row>
    <row r="356" spans="1:11" ht="14.25">
      <c r="A356" s="10"/>
      <c r="B356" s="4" t="s">
        <v>156</v>
      </c>
      <c r="C356" s="246"/>
      <c r="D356" s="246"/>
      <c r="E356" s="246"/>
      <c r="F356" s="246"/>
      <c r="G356" s="246"/>
      <c r="H356" s="241"/>
      <c r="I356" s="242"/>
      <c r="J356" s="37"/>
      <c r="K356" s="36"/>
    </row>
    <row r="357" spans="1:11" ht="14.25">
      <c r="A357" s="10"/>
      <c r="B357" s="2" t="s">
        <v>157</v>
      </c>
      <c r="C357" s="246"/>
      <c r="D357" s="248"/>
      <c r="E357" s="246"/>
      <c r="F357" s="246"/>
      <c r="G357" s="246"/>
      <c r="H357" s="241"/>
      <c r="I357" s="242"/>
      <c r="J357" s="37"/>
      <c r="K357" s="36"/>
    </row>
    <row r="358" spans="1:11" ht="14.25">
      <c r="A358" s="10"/>
      <c r="B358" s="3" t="s">
        <v>147</v>
      </c>
      <c r="C358" s="246"/>
      <c r="D358" s="248"/>
      <c r="E358" s="246"/>
      <c r="F358" s="246"/>
      <c r="G358" s="246"/>
      <c r="H358" s="241"/>
      <c r="I358" s="242"/>
      <c r="J358" s="37"/>
      <c r="K358" s="36"/>
    </row>
    <row r="359" spans="1:11" ht="45">
      <c r="A359" s="16">
        <v>5</v>
      </c>
      <c r="B359" s="23" t="s">
        <v>354</v>
      </c>
      <c r="C359" s="249">
        <f>C361+C362+C363</f>
        <v>27610.55</v>
      </c>
      <c r="D359" s="249">
        <f>D361+D362+D363</f>
        <v>27573.193000000003</v>
      </c>
      <c r="E359" s="249">
        <f>D359/C359*100</f>
        <v>99.86470026855679</v>
      </c>
      <c r="F359" s="249">
        <f>F361+F362+F363</f>
        <v>27528.393</v>
      </c>
      <c r="G359" s="249">
        <f>F359/D359*100</f>
        <v>99.83752335103155</v>
      </c>
      <c r="H359" s="241"/>
      <c r="I359" s="242"/>
      <c r="J359" s="37"/>
      <c r="K359" s="36"/>
    </row>
    <row r="360" spans="1:11" ht="14.25">
      <c r="A360" s="10"/>
      <c r="B360" s="4" t="s">
        <v>152</v>
      </c>
      <c r="C360" s="246"/>
      <c r="D360" s="248"/>
      <c r="E360" s="246"/>
      <c r="F360" s="246"/>
      <c r="G360" s="246"/>
      <c r="H360" s="241"/>
      <c r="I360" s="242"/>
      <c r="J360" s="37"/>
      <c r="K360" s="36"/>
    </row>
    <row r="361" spans="1:11" ht="14.25">
      <c r="A361" s="10"/>
      <c r="B361" s="4" t="s">
        <v>146</v>
      </c>
      <c r="C361" s="246">
        <v>8743.55</v>
      </c>
      <c r="D361" s="246">
        <v>8740.242</v>
      </c>
      <c r="E361" s="246">
        <f>D361/C361*100</f>
        <v>99.96216639694404</v>
      </c>
      <c r="F361" s="246">
        <v>8740.242</v>
      </c>
      <c r="G361" s="246">
        <f>F361/D361*100</f>
        <v>100</v>
      </c>
      <c r="H361" s="241"/>
      <c r="I361" s="242"/>
      <c r="J361" s="37"/>
      <c r="K361" s="36"/>
    </row>
    <row r="362" spans="1:11" ht="14.25">
      <c r="A362" s="10"/>
      <c r="B362" s="4" t="s">
        <v>156</v>
      </c>
      <c r="C362" s="246">
        <v>14474.8</v>
      </c>
      <c r="D362" s="246">
        <v>14440.751</v>
      </c>
      <c r="E362" s="246">
        <f>D362/C362*100</f>
        <v>99.76477049769255</v>
      </c>
      <c r="F362" s="246">
        <v>14395.951</v>
      </c>
      <c r="G362" s="246">
        <f>F362/D362*100</f>
        <v>99.68976682722386</v>
      </c>
      <c r="H362" s="241"/>
      <c r="I362" s="242"/>
      <c r="J362" s="37"/>
      <c r="K362" s="36"/>
    </row>
    <row r="363" spans="1:11" ht="14.25">
      <c r="A363" s="10"/>
      <c r="B363" s="2" t="s">
        <v>157</v>
      </c>
      <c r="C363" s="246">
        <v>4392.2</v>
      </c>
      <c r="D363" s="248">
        <v>4392.2</v>
      </c>
      <c r="E363" s="246">
        <f>D363/C363*100</f>
        <v>100</v>
      </c>
      <c r="F363" s="246">
        <v>4392.2</v>
      </c>
      <c r="G363" s="246">
        <f>F363/D363*100</f>
        <v>100</v>
      </c>
      <c r="H363" s="241"/>
      <c r="I363" s="242"/>
      <c r="J363" s="37"/>
      <c r="K363" s="36"/>
    </row>
    <row r="364" spans="1:11" ht="14.25">
      <c r="A364" s="10"/>
      <c r="B364" s="3" t="s">
        <v>147</v>
      </c>
      <c r="C364" s="246"/>
      <c r="D364" s="248"/>
      <c r="E364" s="246"/>
      <c r="F364" s="246"/>
      <c r="G364" s="246"/>
      <c r="H364" s="241"/>
      <c r="I364" s="242"/>
      <c r="J364" s="37"/>
      <c r="K364" s="36"/>
    </row>
    <row r="365" spans="1:11" ht="60">
      <c r="A365" s="16">
        <v>6</v>
      </c>
      <c r="B365" s="23" t="s">
        <v>355</v>
      </c>
      <c r="C365" s="249">
        <f>C367+C368+C369</f>
        <v>12290.064</v>
      </c>
      <c r="D365" s="249">
        <f>D367+D368+D369</f>
        <v>12290.01</v>
      </c>
      <c r="E365" s="249">
        <f>D365/C365*100</f>
        <v>99.999560620677</v>
      </c>
      <c r="F365" s="249">
        <f>F367+F368+F369</f>
        <v>12334.864</v>
      </c>
      <c r="G365" s="249">
        <f>F365/D365*100</f>
        <v>100.36496308790635</v>
      </c>
      <c r="H365" s="241"/>
      <c r="I365" s="242"/>
      <c r="J365" s="37"/>
      <c r="K365" s="36"/>
    </row>
    <row r="366" spans="1:11" ht="14.25">
      <c r="A366" s="10"/>
      <c r="B366" s="4" t="s">
        <v>152</v>
      </c>
      <c r="C366" s="246"/>
      <c r="D366" s="248"/>
      <c r="E366" s="246"/>
      <c r="F366" s="246"/>
      <c r="G366" s="246"/>
      <c r="H366" s="241"/>
      <c r="I366" s="242"/>
      <c r="J366" s="37"/>
      <c r="K366" s="36"/>
    </row>
    <row r="367" spans="1:11" ht="14.25">
      <c r="A367" s="10"/>
      <c r="B367" s="4" t="s">
        <v>146</v>
      </c>
      <c r="C367" s="246">
        <v>10739.464</v>
      </c>
      <c r="D367" s="246">
        <v>10739.41</v>
      </c>
      <c r="E367" s="246">
        <f>D367/C367*100</f>
        <v>99.99949718160981</v>
      </c>
      <c r="F367" s="246">
        <v>9411.194</v>
      </c>
      <c r="G367" s="246">
        <f>F367/D367*100</f>
        <v>87.63231872141951</v>
      </c>
      <c r="H367" s="241"/>
      <c r="I367" s="242"/>
      <c r="J367" s="37"/>
      <c r="K367" s="36"/>
    </row>
    <row r="368" spans="1:11" ht="14.25">
      <c r="A368" s="10"/>
      <c r="B368" s="4" t="s">
        <v>156</v>
      </c>
      <c r="C368" s="246">
        <v>570.6</v>
      </c>
      <c r="D368" s="246">
        <v>570.6</v>
      </c>
      <c r="E368" s="246">
        <f>D368/C368*100</f>
        <v>100</v>
      </c>
      <c r="F368" s="246">
        <v>615.4</v>
      </c>
      <c r="G368" s="246">
        <f>F368/D368*100</f>
        <v>107.85138450753591</v>
      </c>
      <c r="H368" s="241"/>
      <c r="I368" s="242"/>
      <c r="J368" s="37"/>
      <c r="K368" s="36"/>
    </row>
    <row r="369" spans="1:11" ht="14.25">
      <c r="A369" s="10"/>
      <c r="B369" s="2" t="s">
        <v>157</v>
      </c>
      <c r="C369" s="246">
        <v>980</v>
      </c>
      <c r="D369" s="248">
        <v>980</v>
      </c>
      <c r="E369" s="246">
        <f>D369/C369*100</f>
        <v>100</v>
      </c>
      <c r="F369" s="246">
        <v>2308.27</v>
      </c>
      <c r="G369" s="246">
        <f>F369/D369*100</f>
        <v>235.53775510204082</v>
      </c>
      <c r="H369" s="241"/>
      <c r="I369" s="242"/>
      <c r="J369" s="37"/>
      <c r="K369" s="36"/>
    </row>
    <row r="370" spans="1:11" ht="14.25">
      <c r="A370" s="10"/>
      <c r="B370" s="3" t="s">
        <v>147</v>
      </c>
      <c r="C370" s="246"/>
      <c r="D370" s="248"/>
      <c r="E370" s="246"/>
      <c r="F370" s="246"/>
      <c r="G370" s="246"/>
      <c r="H370" s="241"/>
      <c r="I370" s="242"/>
      <c r="J370" s="37"/>
      <c r="K370" s="36"/>
    </row>
    <row r="371" spans="1:11" ht="45">
      <c r="A371" s="16">
        <v>7</v>
      </c>
      <c r="B371" s="23" t="s">
        <v>356</v>
      </c>
      <c r="C371" s="249">
        <f>C373+C374+C375</f>
        <v>55</v>
      </c>
      <c r="D371" s="249">
        <f>D373+D374+D375</f>
        <v>55</v>
      </c>
      <c r="E371" s="249">
        <f>D371/C371*100</f>
        <v>100</v>
      </c>
      <c r="F371" s="249">
        <f>F373+F374+F375</f>
        <v>55</v>
      </c>
      <c r="G371" s="249">
        <f>F371/D371*100</f>
        <v>100</v>
      </c>
      <c r="H371" s="241"/>
      <c r="I371" s="242"/>
      <c r="J371" s="37"/>
      <c r="K371" s="36"/>
    </row>
    <row r="372" spans="1:11" ht="14.25">
      <c r="A372" s="10"/>
      <c r="B372" s="4" t="s">
        <v>152</v>
      </c>
      <c r="C372" s="246"/>
      <c r="D372" s="248"/>
      <c r="E372" s="246"/>
      <c r="F372" s="246"/>
      <c r="G372" s="246"/>
      <c r="H372" s="241"/>
      <c r="I372" s="242"/>
      <c r="J372" s="37"/>
      <c r="K372" s="36"/>
    </row>
    <row r="373" spans="1:11" ht="14.25">
      <c r="A373" s="10"/>
      <c r="B373" s="4" t="s">
        <v>146</v>
      </c>
      <c r="C373" s="246">
        <v>55</v>
      </c>
      <c r="D373" s="246">
        <v>55</v>
      </c>
      <c r="E373" s="246">
        <f>D373/C373*100</f>
        <v>100</v>
      </c>
      <c r="F373" s="246">
        <v>55</v>
      </c>
      <c r="G373" s="246">
        <f>F373/D373*100</f>
        <v>100</v>
      </c>
      <c r="H373" s="241"/>
      <c r="I373" s="242"/>
      <c r="J373" s="37"/>
      <c r="K373" s="36"/>
    </row>
    <row r="374" spans="1:11" ht="14.25">
      <c r="A374" s="10"/>
      <c r="B374" s="4" t="s">
        <v>156</v>
      </c>
      <c r="C374" s="246"/>
      <c r="D374" s="246"/>
      <c r="E374" s="246"/>
      <c r="F374" s="246"/>
      <c r="G374" s="246"/>
      <c r="H374" s="241"/>
      <c r="I374" s="242"/>
      <c r="J374" s="37"/>
      <c r="K374" s="36"/>
    </row>
    <row r="375" spans="1:11" ht="14.25">
      <c r="A375" s="10"/>
      <c r="B375" s="2" t="s">
        <v>157</v>
      </c>
      <c r="C375" s="246"/>
      <c r="D375" s="248"/>
      <c r="E375" s="246"/>
      <c r="F375" s="246"/>
      <c r="G375" s="246"/>
      <c r="H375" s="241"/>
      <c r="I375" s="242"/>
      <c r="J375" s="37"/>
      <c r="K375" s="36"/>
    </row>
    <row r="376" spans="1:11" ht="14.25">
      <c r="A376" s="10"/>
      <c r="B376" s="3" t="s">
        <v>147</v>
      </c>
      <c r="C376" s="246"/>
      <c r="D376" s="248"/>
      <c r="E376" s="246"/>
      <c r="F376" s="246"/>
      <c r="G376" s="246"/>
      <c r="H376" s="241"/>
      <c r="I376" s="242"/>
      <c r="J376" s="37"/>
      <c r="K376" s="36"/>
    </row>
    <row r="377" spans="1:11" ht="45">
      <c r="A377" s="16">
        <v>8</v>
      </c>
      <c r="B377" s="23" t="s">
        <v>357</v>
      </c>
      <c r="C377" s="249">
        <f>C379+C380+C381+C382</f>
        <v>378.8</v>
      </c>
      <c r="D377" s="249">
        <f>D379+D380+D381+D382</f>
        <v>378.8</v>
      </c>
      <c r="E377" s="249">
        <f>D377/C377*100</f>
        <v>100</v>
      </c>
      <c r="F377" s="249">
        <f>F379+F380+F381+F382</f>
        <v>378.8</v>
      </c>
      <c r="G377" s="249">
        <f>F377/D377*100</f>
        <v>100</v>
      </c>
      <c r="H377" s="241"/>
      <c r="I377" s="242"/>
      <c r="J377" s="37"/>
      <c r="K377" s="36"/>
    </row>
    <row r="378" spans="1:11" ht="14.25">
      <c r="A378" s="10"/>
      <c r="B378" s="4" t="s">
        <v>152</v>
      </c>
      <c r="C378" s="246"/>
      <c r="D378" s="248"/>
      <c r="E378" s="246"/>
      <c r="F378" s="246"/>
      <c r="G378" s="246"/>
      <c r="H378" s="241"/>
      <c r="I378" s="242"/>
      <c r="J378" s="37"/>
      <c r="K378" s="36"/>
    </row>
    <row r="379" spans="1:11" ht="15">
      <c r="A379" s="10"/>
      <c r="B379" s="4" t="s">
        <v>146</v>
      </c>
      <c r="C379" s="249">
        <v>378.8</v>
      </c>
      <c r="D379" s="250">
        <v>378.8</v>
      </c>
      <c r="E379" s="249">
        <f>D379/C379*100</f>
        <v>100</v>
      </c>
      <c r="F379" s="249">
        <v>378.8</v>
      </c>
      <c r="G379" s="249">
        <f>F379/D379*100</f>
        <v>100</v>
      </c>
      <c r="H379" s="241"/>
      <c r="I379" s="242"/>
      <c r="J379" s="37"/>
      <c r="K379" s="36"/>
    </row>
    <row r="380" spans="1:11" ht="14.25">
      <c r="A380" s="10"/>
      <c r="B380" s="4" t="s">
        <v>156</v>
      </c>
      <c r="C380" s="246"/>
      <c r="D380" s="248"/>
      <c r="E380" s="246"/>
      <c r="F380" s="246"/>
      <c r="G380" s="246"/>
      <c r="H380" s="241"/>
      <c r="I380" s="242"/>
      <c r="J380" s="37"/>
      <c r="K380" s="36"/>
    </row>
    <row r="381" spans="1:11" ht="14.25">
      <c r="A381" s="10"/>
      <c r="B381" s="2" t="s">
        <v>157</v>
      </c>
      <c r="C381" s="246"/>
      <c r="D381" s="248"/>
      <c r="E381" s="246"/>
      <c r="F381" s="246"/>
      <c r="G381" s="246"/>
      <c r="H381" s="241"/>
      <c r="I381" s="242"/>
      <c r="J381" s="37"/>
      <c r="K381" s="36"/>
    </row>
    <row r="382" spans="1:11" ht="14.25">
      <c r="A382" s="10"/>
      <c r="B382" s="3" t="s">
        <v>147</v>
      </c>
      <c r="C382" s="246"/>
      <c r="D382" s="248"/>
      <c r="E382" s="246"/>
      <c r="F382" s="246"/>
      <c r="G382" s="246"/>
      <c r="H382" s="241"/>
      <c r="I382" s="242"/>
      <c r="J382" s="37"/>
      <c r="K382" s="36"/>
    </row>
    <row r="383" spans="1:11" ht="90">
      <c r="A383" s="16">
        <v>9</v>
      </c>
      <c r="B383" s="23" t="s">
        <v>358</v>
      </c>
      <c r="C383" s="249">
        <f>C385+C386+C387+C388</f>
        <v>691.9</v>
      </c>
      <c r="D383" s="249">
        <f>D385+D386+D387+D388</f>
        <v>691.9</v>
      </c>
      <c r="E383" s="249">
        <f>D383/C383*100</f>
        <v>100</v>
      </c>
      <c r="F383" s="249">
        <f>F385+F386+F387+F388</f>
        <v>691.9</v>
      </c>
      <c r="G383" s="249">
        <f>F383/D383*100</f>
        <v>100</v>
      </c>
      <c r="H383" s="241"/>
      <c r="I383" s="242"/>
      <c r="J383" s="37"/>
      <c r="K383" s="36"/>
    </row>
    <row r="384" spans="1:11" ht="14.25">
      <c r="A384" s="10"/>
      <c r="B384" s="4" t="s">
        <v>152</v>
      </c>
      <c r="C384" s="246"/>
      <c r="D384" s="248"/>
      <c r="E384" s="246"/>
      <c r="F384" s="246"/>
      <c r="G384" s="246"/>
      <c r="H384" s="241"/>
      <c r="I384" s="242"/>
      <c r="J384" s="37"/>
      <c r="K384" s="36"/>
    </row>
    <row r="385" spans="1:11" ht="15">
      <c r="A385" s="10"/>
      <c r="B385" s="4" t="s">
        <v>146</v>
      </c>
      <c r="C385" s="249">
        <v>691.9</v>
      </c>
      <c r="D385" s="250">
        <v>691.9</v>
      </c>
      <c r="E385" s="249">
        <f>D385/C385*100</f>
        <v>100</v>
      </c>
      <c r="F385" s="249">
        <v>691.9</v>
      </c>
      <c r="G385" s="249">
        <f>F385/D385*100</f>
        <v>100</v>
      </c>
      <c r="H385" s="241"/>
      <c r="I385" s="242"/>
      <c r="J385" s="37"/>
      <c r="K385" s="36"/>
    </row>
    <row r="386" spans="1:11" ht="14.25">
      <c r="A386" s="10"/>
      <c r="B386" s="4" t="s">
        <v>156</v>
      </c>
      <c r="C386" s="246"/>
      <c r="D386" s="248"/>
      <c r="E386" s="246"/>
      <c r="F386" s="246"/>
      <c r="G386" s="246"/>
      <c r="H386" s="241"/>
      <c r="I386" s="242"/>
      <c r="J386" s="37"/>
      <c r="K386" s="36"/>
    </row>
    <row r="387" spans="1:11" ht="14.25">
      <c r="A387" s="10"/>
      <c r="B387" s="2" t="s">
        <v>157</v>
      </c>
      <c r="C387" s="246"/>
      <c r="D387" s="248"/>
      <c r="E387" s="246"/>
      <c r="F387" s="246"/>
      <c r="G387" s="246"/>
      <c r="H387" s="241"/>
      <c r="I387" s="242"/>
      <c r="J387" s="37"/>
      <c r="K387" s="36"/>
    </row>
    <row r="388" spans="1:11" ht="14.25">
      <c r="A388" s="10"/>
      <c r="B388" s="3" t="s">
        <v>147</v>
      </c>
      <c r="C388" s="246"/>
      <c r="D388" s="248"/>
      <c r="E388" s="246"/>
      <c r="F388" s="246"/>
      <c r="G388" s="246"/>
      <c r="H388" s="241"/>
      <c r="I388" s="242"/>
      <c r="J388" s="37"/>
      <c r="K388" s="36"/>
    </row>
    <row r="389" spans="1:11" ht="60">
      <c r="A389" s="16">
        <v>9</v>
      </c>
      <c r="B389" s="23" t="s">
        <v>359</v>
      </c>
      <c r="C389" s="249">
        <f>C391+C392+C393+C394</f>
        <v>136241.275</v>
      </c>
      <c r="D389" s="249">
        <f>D391+D392+D393+D394</f>
        <v>135145.745</v>
      </c>
      <c r="E389" s="249">
        <f>D389/C389*100</f>
        <v>99.19588979184172</v>
      </c>
      <c r="F389" s="249">
        <f>F391+F392+F393+F394</f>
        <v>135145.745</v>
      </c>
      <c r="G389" s="249">
        <f>F389/D389*100</f>
        <v>100</v>
      </c>
      <c r="H389" s="241"/>
      <c r="I389" s="242"/>
      <c r="J389" s="37"/>
      <c r="K389" s="36"/>
    </row>
    <row r="390" spans="1:11" ht="14.25">
      <c r="A390" s="10"/>
      <c r="B390" s="4" t="s">
        <v>152</v>
      </c>
      <c r="C390" s="246"/>
      <c r="D390" s="248"/>
      <c r="E390" s="246"/>
      <c r="F390" s="246"/>
      <c r="G390" s="246"/>
      <c r="H390" s="241"/>
      <c r="I390" s="242"/>
      <c r="J390" s="37"/>
      <c r="K390" s="36"/>
    </row>
    <row r="391" spans="1:11" ht="14.25">
      <c r="A391" s="10"/>
      <c r="B391" s="4" t="s">
        <v>146</v>
      </c>
      <c r="C391" s="246">
        <v>21513.575</v>
      </c>
      <c r="D391" s="248">
        <v>21513.559</v>
      </c>
      <c r="E391" s="246">
        <f>D391/C391*100</f>
        <v>99.99992562835325</v>
      </c>
      <c r="F391" s="246">
        <f>D391</f>
        <v>21513.559</v>
      </c>
      <c r="G391" s="246">
        <f>F391/D391*100</f>
        <v>100</v>
      </c>
      <c r="H391" s="241"/>
      <c r="I391" s="242"/>
      <c r="J391" s="37"/>
      <c r="K391" s="36"/>
    </row>
    <row r="392" spans="1:11" ht="14.25">
      <c r="A392" s="10"/>
      <c r="B392" s="4" t="s">
        <v>156</v>
      </c>
      <c r="C392" s="246">
        <v>114727.7</v>
      </c>
      <c r="D392" s="248">
        <v>113632.186</v>
      </c>
      <c r="E392" s="246">
        <f>D392/C392*100</f>
        <v>99.04511813624784</v>
      </c>
      <c r="F392" s="246">
        <f>D392</f>
        <v>113632.186</v>
      </c>
      <c r="G392" s="246">
        <f>F392/D392*100</f>
        <v>100</v>
      </c>
      <c r="H392" s="241"/>
      <c r="I392" s="242"/>
      <c r="J392" s="37"/>
      <c r="K392" s="36"/>
    </row>
    <row r="393" spans="1:11" ht="14.25">
      <c r="A393" s="10"/>
      <c r="B393" s="2" t="s">
        <v>157</v>
      </c>
      <c r="C393" s="246"/>
      <c r="D393" s="248"/>
      <c r="E393" s="246"/>
      <c r="F393" s="246"/>
      <c r="G393" s="246"/>
      <c r="H393" s="241"/>
      <c r="I393" s="242"/>
      <c r="J393" s="37"/>
      <c r="K393" s="36"/>
    </row>
    <row r="394" spans="1:11" ht="14.25">
      <c r="A394" s="10"/>
      <c r="B394" s="3" t="s">
        <v>147</v>
      </c>
      <c r="C394" s="246"/>
      <c r="D394" s="248"/>
      <c r="E394" s="246"/>
      <c r="F394" s="246"/>
      <c r="G394" s="246"/>
      <c r="H394" s="241"/>
      <c r="I394" s="242"/>
      <c r="J394" s="37"/>
      <c r="K394" s="36"/>
    </row>
    <row r="395" spans="1:11" ht="60">
      <c r="A395" s="11"/>
      <c r="B395" s="5" t="s">
        <v>360</v>
      </c>
      <c r="C395" s="238">
        <v>1542.56</v>
      </c>
      <c r="D395" s="238">
        <v>1535.852</v>
      </c>
      <c r="E395" s="238">
        <f>D395/C395*100</f>
        <v>99.56513847111297</v>
      </c>
      <c r="F395" s="238">
        <v>1535.852</v>
      </c>
      <c r="G395" s="238">
        <f>F395/D395*100</f>
        <v>100</v>
      </c>
      <c r="H395" s="251" t="s">
        <v>361</v>
      </c>
      <c r="I395" s="252"/>
      <c r="J395" s="73" t="s">
        <v>362</v>
      </c>
      <c r="K395" s="74"/>
    </row>
    <row r="396" spans="1:11" ht="14.25">
      <c r="A396" s="10"/>
      <c r="B396" s="1" t="s">
        <v>151</v>
      </c>
      <c r="C396" s="6"/>
      <c r="D396" s="7"/>
      <c r="E396" s="6"/>
      <c r="F396" s="6"/>
      <c r="G396" s="6"/>
      <c r="H396" s="253"/>
      <c r="I396" s="254"/>
      <c r="J396" s="37"/>
      <c r="K396" s="36"/>
    </row>
    <row r="397" spans="1:11" ht="14.25">
      <c r="A397" s="10"/>
      <c r="B397" s="2" t="s">
        <v>146</v>
      </c>
      <c r="C397" s="243">
        <v>1542.56</v>
      </c>
      <c r="D397" s="243">
        <v>1535.852</v>
      </c>
      <c r="E397" s="6">
        <f>D397/C397*100</f>
        <v>99.56513847111297</v>
      </c>
      <c r="F397" s="243">
        <v>1535.852</v>
      </c>
      <c r="G397" s="6">
        <f>F397/D397*100</f>
        <v>100</v>
      </c>
      <c r="H397" s="253"/>
      <c r="I397" s="254"/>
      <c r="J397" s="37"/>
      <c r="K397" s="36"/>
    </row>
    <row r="398" spans="1:11" ht="14.25">
      <c r="A398" s="10"/>
      <c r="B398" s="2" t="s">
        <v>156</v>
      </c>
      <c r="C398" s="243"/>
      <c r="D398" s="243"/>
      <c r="E398" s="6"/>
      <c r="F398" s="243"/>
      <c r="G398" s="6"/>
      <c r="H398" s="253"/>
      <c r="I398" s="254"/>
      <c r="J398" s="37"/>
      <c r="K398" s="36"/>
    </row>
    <row r="399" spans="1:11" ht="14.25">
      <c r="A399" s="10"/>
      <c r="B399" s="2" t="s">
        <v>157</v>
      </c>
      <c r="C399" s="243"/>
      <c r="D399" s="243"/>
      <c r="E399" s="6"/>
      <c r="F399" s="243"/>
      <c r="G399" s="6"/>
      <c r="H399" s="253"/>
      <c r="I399" s="254"/>
      <c r="J399" s="37"/>
      <c r="K399" s="36"/>
    </row>
    <row r="400" spans="1:11" ht="14.25">
      <c r="A400" s="10"/>
      <c r="B400" s="3" t="s">
        <v>147</v>
      </c>
      <c r="C400" s="6"/>
      <c r="D400" s="9"/>
      <c r="E400" s="6"/>
      <c r="F400" s="6"/>
      <c r="G400" s="6"/>
      <c r="H400" s="253"/>
      <c r="I400" s="254"/>
      <c r="J400" s="37"/>
      <c r="K400" s="36"/>
    </row>
    <row r="401" spans="1:11" ht="14.25">
      <c r="A401" s="10"/>
      <c r="B401" s="2" t="s">
        <v>139</v>
      </c>
      <c r="C401" s="6"/>
      <c r="D401" s="7"/>
      <c r="E401" s="6"/>
      <c r="F401" s="6"/>
      <c r="G401" s="6"/>
      <c r="H401" s="253"/>
      <c r="I401" s="254"/>
      <c r="J401" s="37"/>
      <c r="K401" s="36"/>
    </row>
    <row r="402" spans="1:11" ht="30">
      <c r="A402" s="16" t="s">
        <v>154</v>
      </c>
      <c r="B402" s="24" t="s">
        <v>363</v>
      </c>
      <c r="C402" s="8">
        <v>1132.56</v>
      </c>
      <c r="D402" s="8">
        <v>1127.945</v>
      </c>
      <c r="E402" s="8">
        <v>99</v>
      </c>
      <c r="F402" s="8">
        <v>1127.945</v>
      </c>
      <c r="G402" s="8" t="s">
        <v>164</v>
      </c>
      <c r="H402" s="253"/>
      <c r="I402" s="254"/>
      <c r="J402" s="37"/>
      <c r="K402" s="36"/>
    </row>
    <row r="403" spans="1:11" ht="15">
      <c r="A403" s="10"/>
      <c r="B403" s="4" t="s">
        <v>152</v>
      </c>
      <c r="C403" s="8"/>
      <c r="D403" s="8"/>
      <c r="E403" s="8"/>
      <c r="F403" s="8"/>
      <c r="G403" s="8"/>
      <c r="H403" s="253"/>
      <c r="I403" s="254"/>
      <c r="J403" s="37"/>
      <c r="K403" s="36"/>
    </row>
    <row r="404" spans="1:11" ht="14.25">
      <c r="A404" s="10"/>
      <c r="B404" s="4" t="s">
        <v>146</v>
      </c>
      <c r="C404" s="6"/>
      <c r="D404" s="6"/>
      <c r="E404" s="6"/>
      <c r="F404" s="6"/>
      <c r="G404" s="6"/>
      <c r="H404" s="253"/>
      <c r="I404" s="254"/>
      <c r="J404" s="37"/>
      <c r="K404" s="36"/>
    </row>
    <row r="405" spans="1:11" ht="14.25">
      <c r="A405" s="10"/>
      <c r="B405" s="4" t="s">
        <v>156</v>
      </c>
      <c r="C405" s="243">
        <v>1132.56</v>
      </c>
      <c r="D405" s="243">
        <v>1127.95</v>
      </c>
      <c r="E405" s="243">
        <v>99.59295754750302</v>
      </c>
      <c r="F405" s="243">
        <v>1127.95</v>
      </c>
      <c r="G405" s="243" t="s">
        <v>164</v>
      </c>
      <c r="H405" s="253"/>
      <c r="I405" s="254"/>
      <c r="J405" s="37"/>
      <c r="K405" s="36"/>
    </row>
    <row r="406" spans="1:11" ht="14.25">
      <c r="A406" s="10"/>
      <c r="B406" s="2" t="s">
        <v>157</v>
      </c>
      <c r="C406" s="6"/>
      <c r="D406" s="9"/>
      <c r="E406" s="6"/>
      <c r="F406" s="6"/>
      <c r="G406" s="6"/>
      <c r="H406" s="253"/>
      <c r="I406" s="254"/>
      <c r="J406" s="37"/>
      <c r="K406" s="36"/>
    </row>
    <row r="407" spans="1:11" ht="14.25">
      <c r="A407" s="10"/>
      <c r="B407" s="3" t="s">
        <v>147</v>
      </c>
      <c r="C407" s="6"/>
      <c r="D407" s="9"/>
      <c r="E407" s="6"/>
      <c r="F407" s="6"/>
      <c r="G407" s="6"/>
      <c r="H407" s="253"/>
      <c r="I407" s="254"/>
      <c r="J407" s="37"/>
      <c r="K407" s="36"/>
    </row>
    <row r="408" spans="1:11" ht="30">
      <c r="A408" s="16" t="s">
        <v>155</v>
      </c>
      <c r="B408" s="23" t="s">
        <v>364</v>
      </c>
      <c r="C408" s="8">
        <v>410</v>
      </c>
      <c r="D408" s="8">
        <v>407.907</v>
      </c>
      <c r="E408" s="8">
        <v>99.48951219512195</v>
      </c>
      <c r="F408" s="8">
        <v>407.91</v>
      </c>
      <c r="G408" s="8">
        <v>100.00073546175967</v>
      </c>
      <c r="H408" s="255"/>
      <c r="I408" s="256"/>
      <c r="J408" s="37"/>
      <c r="K408" s="36"/>
    </row>
    <row r="409" spans="1:11" ht="15">
      <c r="A409" s="10"/>
      <c r="B409" s="4" t="s">
        <v>152</v>
      </c>
      <c r="C409" s="8"/>
      <c r="D409" s="8"/>
      <c r="E409" s="8"/>
      <c r="F409" s="8"/>
      <c r="G409" s="8"/>
      <c r="H409" s="255"/>
      <c r="I409" s="256"/>
      <c r="J409" s="37"/>
      <c r="K409" s="36"/>
    </row>
    <row r="410" spans="1:11" ht="14.25">
      <c r="A410" s="10"/>
      <c r="B410" s="4" t="s">
        <v>146</v>
      </c>
      <c r="C410" s="6">
        <v>410</v>
      </c>
      <c r="D410" s="6">
        <v>407.91</v>
      </c>
      <c r="E410" s="6">
        <v>99.49024390243903</v>
      </c>
      <c r="F410" s="6">
        <v>407.91</v>
      </c>
      <c r="G410" s="6">
        <v>100</v>
      </c>
      <c r="H410" s="255"/>
      <c r="I410" s="256"/>
      <c r="J410" s="37"/>
      <c r="K410" s="36"/>
    </row>
    <row r="411" spans="1:11" ht="14.25">
      <c r="A411" s="10"/>
      <c r="B411" s="4" t="s">
        <v>156</v>
      </c>
      <c r="C411" s="6"/>
      <c r="D411" s="9"/>
      <c r="E411" s="6"/>
      <c r="F411" s="6"/>
      <c r="G411" s="6"/>
      <c r="H411" s="255"/>
      <c r="I411" s="256"/>
      <c r="J411" s="37"/>
      <c r="K411" s="36"/>
    </row>
    <row r="412" spans="1:11" ht="14.25">
      <c r="A412" s="10"/>
      <c r="B412" s="2" t="s">
        <v>157</v>
      </c>
      <c r="C412" s="6"/>
      <c r="D412" s="9"/>
      <c r="E412" s="6"/>
      <c r="F412" s="6"/>
      <c r="G412" s="6"/>
      <c r="H412" s="255"/>
      <c r="I412" s="256"/>
      <c r="J412" s="37"/>
      <c r="K412" s="36"/>
    </row>
    <row r="413" spans="1:11" ht="14.25">
      <c r="A413" s="142"/>
      <c r="B413" s="257" t="s">
        <v>147</v>
      </c>
      <c r="C413" s="258"/>
      <c r="D413" s="259"/>
      <c r="E413" s="258"/>
      <c r="F413" s="258"/>
      <c r="G413" s="258"/>
      <c r="H413" s="260"/>
      <c r="I413" s="261"/>
      <c r="J413" s="80"/>
      <c r="K413" s="81"/>
    </row>
    <row r="414" spans="1:11" ht="60">
      <c r="A414" s="262" t="s">
        <v>180</v>
      </c>
      <c r="B414" s="12" t="s">
        <v>365</v>
      </c>
      <c r="C414" s="262" t="s">
        <v>366</v>
      </c>
      <c r="D414" s="262">
        <v>0</v>
      </c>
      <c r="E414" s="262">
        <v>0</v>
      </c>
      <c r="F414" s="262">
        <v>0</v>
      </c>
      <c r="G414" s="262">
        <v>0</v>
      </c>
      <c r="H414" s="263" t="s">
        <v>367</v>
      </c>
      <c r="I414" s="264"/>
      <c r="J414" s="265"/>
      <c r="K414" s="266"/>
    </row>
    <row r="415" spans="2:11" ht="14.25">
      <c r="B415" s="267" t="s">
        <v>368</v>
      </c>
      <c r="C415" s="268"/>
      <c r="D415" s="268"/>
      <c r="E415" s="268"/>
      <c r="F415" s="269"/>
      <c r="G415" s="269"/>
      <c r="H415" s="269"/>
      <c r="I415" s="269"/>
      <c r="J415" s="269"/>
      <c r="K415" s="270"/>
    </row>
    <row r="416" spans="1:11" ht="60">
      <c r="A416" s="11"/>
      <c r="B416" s="5" t="s">
        <v>369</v>
      </c>
      <c r="C416" s="15" t="s">
        <v>370</v>
      </c>
      <c r="D416" s="15" t="s">
        <v>370</v>
      </c>
      <c r="E416" s="15" t="s">
        <v>371</v>
      </c>
      <c r="F416" s="15" t="s">
        <v>370</v>
      </c>
      <c r="G416" s="15" t="s">
        <v>371</v>
      </c>
      <c r="H416" s="239" t="s">
        <v>372</v>
      </c>
      <c r="I416" s="271"/>
      <c r="J416" s="50" t="s">
        <v>373</v>
      </c>
      <c r="K416" s="51"/>
    </row>
    <row r="417" spans="1:11" ht="14.25">
      <c r="A417" s="10"/>
      <c r="B417" s="1" t="s">
        <v>151</v>
      </c>
      <c r="C417" s="6"/>
      <c r="D417" s="7"/>
      <c r="E417" s="6"/>
      <c r="F417" s="6"/>
      <c r="G417" s="6"/>
      <c r="H417" s="272"/>
      <c r="I417" s="273"/>
      <c r="J417" s="54"/>
      <c r="K417" s="55"/>
    </row>
    <row r="418" spans="1:11" ht="14.25">
      <c r="A418" s="10"/>
      <c r="B418" s="2" t="s">
        <v>146</v>
      </c>
      <c r="C418" s="6"/>
      <c r="D418" s="6"/>
      <c r="E418" s="13"/>
      <c r="F418" s="6"/>
      <c r="G418" s="13"/>
      <c r="H418" s="272"/>
      <c r="I418" s="273"/>
      <c r="J418" s="54"/>
      <c r="K418" s="55"/>
    </row>
    <row r="419" spans="1:11" ht="14.25">
      <c r="A419" s="10"/>
      <c r="B419" s="2" t="s">
        <v>156</v>
      </c>
      <c r="C419" s="6"/>
      <c r="D419" s="6"/>
      <c r="E419" s="13"/>
      <c r="F419" s="6"/>
      <c r="G419" s="13"/>
      <c r="H419" s="272"/>
      <c r="I419" s="273"/>
      <c r="J419" s="54"/>
      <c r="K419" s="55"/>
    </row>
    <row r="420" spans="1:11" ht="14.25">
      <c r="A420" s="10"/>
      <c r="B420" s="2" t="s">
        <v>157</v>
      </c>
      <c r="C420" s="6"/>
      <c r="D420" s="6"/>
      <c r="E420" s="13"/>
      <c r="F420" s="6"/>
      <c r="G420" s="13"/>
      <c r="H420" s="272"/>
      <c r="I420" s="273"/>
      <c r="J420" s="54"/>
      <c r="K420" s="55"/>
    </row>
    <row r="421" spans="1:11" ht="14.25">
      <c r="A421" s="10"/>
      <c r="B421" s="3" t="s">
        <v>147</v>
      </c>
      <c r="C421" s="6"/>
      <c r="D421" s="9"/>
      <c r="E421" s="13"/>
      <c r="F421" s="6"/>
      <c r="G421" s="13"/>
      <c r="H421" s="272"/>
      <c r="I421" s="273"/>
      <c r="J421" s="54"/>
      <c r="K421" s="55"/>
    </row>
    <row r="422" spans="1:11" ht="14.25">
      <c r="A422" s="10"/>
      <c r="B422" s="2" t="s">
        <v>139</v>
      </c>
      <c r="C422" s="6"/>
      <c r="D422" s="7"/>
      <c r="E422" s="13"/>
      <c r="F422" s="6"/>
      <c r="G422" s="13"/>
      <c r="H422" s="272"/>
      <c r="I422" s="273"/>
      <c r="J422" s="54"/>
      <c r="K422" s="55"/>
    </row>
    <row r="423" spans="1:11" ht="45">
      <c r="A423" s="16" t="s">
        <v>154</v>
      </c>
      <c r="B423" s="24" t="s">
        <v>374</v>
      </c>
      <c r="C423" s="8">
        <v>5</v>
      </c>
      <c r="D423" s="8">
        <v>5</v>
      </c>
      <c r="E423" s="14" t="s">
        <v>371</v>
      </c>
      <c r="F423" s="8">
        <v>5</v>
      </c>
      <c r="G423" s="14" t="s">
        <v>371</v>
      </c>
      <c r="H423" s="272"/>
      <c r="I423" s="273"/>
      <c r="J423" s="54"/>
      <c r="K423" s="55"/>
    </row>
    <row r="424" spans="1:11" ht="15">
      <c r="A424" s="10"/>
      <c r="B424" s="4" t="s">
        <v>152</v>
      </c>
      <c r="C424" s="8"/>
      <c r="D424" s="8"/>
      <c r="E424" s="14"/>
      <c r="F424" s="8"/>
      <c r="G424" s="14"/>
      <c r="H424" s="272"/>
      <c r="I424" s="273"/>
      <c r="J424" s="54"/>
      <c r="K424" s="55"/>
    </row>
    <row r="425" spans="1:11" ht="14.25">
      <c r="A425" s="10"/>
      <c r="B425" s="4" t="s">
        <v>146</v>
      </c>
      <c r="C425" s="6">
        <v>5</v>
      </c>
      <c r="D425" s="6">
        <v>5</v>
      </c>
      <c r="E425" s="13" t="s">
        <v>371</v>
      </c>
      <c r="F425" s="6">
        <v>5</v>
      </c>
      <c r="G425" s="13" t="s">
        <v>371</v>
      </c>
      <c r="H425" s="272"/>
      <c r="I425" s="273"/>
      <c r="J425" s="54"/>
      <c r="K425" s="55"/>
    </row>
    <row r="426" spans="1:11" ht="14.25">
      <c r="A426" s="10"/>
      <c r="B426" s="4" t="s">
        <v>156</v>
      </c>
      <c r="C426" s="6"/>
      <c r="D426" s="6"/>
      <c r="E426" s="13"/>
      <c r="F426" s="6"/>
      <c r="G426" s="13"/>
      <c r="H426" s="272"/>
      <c r="I426" s="273"/>
      <c r="J426" s="54"/>
      <c r="K426" s="55"/>
    </row>
    <row r="427" spans="1:11" ht="14.25">
      <c r="A427" s="10"/>
      <c r="B427" s="2" t="s">
        <v>157</v>
      </c>
      <c r="C427" s="6"/>
      <c r="D427" s="9"/>
      <c r="E427" s="13"/>
      <c r="F427" s="6"/>
      <c r="G427" s="13"/>
      <c r="H427" s="272"/>
      <c r="I427" s="273"/>
      <c r="J427" s="54"/>
      <c r="K427" s="55"/>
    </row>
    <row r="428" spans="1:11" ht="14.25">
      <c r="A428" s="10"/>
      <c r="B428" s="3" t="s">
        <v>147</v>
      </c>
      <c r="C428" s="6"/>
      <c r="D428" s="9"/>
      <c r="E428" s="13"/>
      <c r="F428" s="6"/>
      <c r="G428" s="13"/>
      <c r="H428" s="272"/>
      <c r="I428" s="273"/>
      <c r="J428" s="54"/>
      <c r="K428" s="55"/>
    </row>
    <row r="429" spans="1:11" ht="15">
      <c r="A429" s="16" t="s">
        <v>155</v>
      </c>
      <c r="B429" s="23"/>
      <c r="C429" s="8"/>
      <c r="D429" s="8"/>
      <c r="E429" s="14"/>
      <c r="F429" s="8"/>
      <c r="G429" s="14"/>
      <c r="H429" s="272"/>
      <c r="I429" s="273"/>
      <c r="J429" s="54"/>
      <c r="K429" s="55"/>
    </row>
    <row r="430" spans="1:11" ht="15">
      <c r="A430" s="10"/>
      <c r="B430" s="4" t="s">
        <v>152</v>
      </c>
      <c r="C430" s="8"/>
      <c r="D430" s="8"/>
      <c r="E430" s="14"/>
      <c r="F430" s="8"/>
      <c r="G430" s="14"/>
      <c r="H430" s="272"/>
      <c r="I430" s="273"/>
      <c r="J430" s="54"/>
      <c r="K430" s="55"/>
    </row>
    <row r="431" spans="1:11" ht="14.25">
      <c r="A431" s="10"/>
      <c r="B431" s="4" t="s">
        <v>146</v>
      </c>
      <c r="C431" s="6"/>
      <c r="D431" s="6"/>
      <c r="E431" s="13"/>
      <c r="F431" s="6"/>
      <c r="G431" s="13"/>
      <c r="H431" s="272"/>
      <c r="I431" s="273"/>
      <c r="J431" s="54"/>
      <c r="K431" s="55"/>
    </row>
    <row r="432" spans="1:11" ht="14.25">
      <c r="A432" s="10"/>
      <c r="B432" s="4" t="s">
        <v>156</v>
      </c>
      <c r="C432" s="6"/>
      <c r="D432" s="9"/>
      <c r="E432" s="13"/>
      <c r="F432" s="6"/>
      <c r="G432" s="13"/>
      <c r="H432" s="272"/>
      <c r="I432" s="273"/>
      <c r="J432" s="54"/>
      <c r="K432" s="55"/>
    </row>
    <row r="433" spans="1:11" ht="14.25">
      <c r="A433" s="10"/>
      <c r="B433" s="2" t="s">
        <v>157</v>
      </c>
      <c r="C433" s="6"/>
      <c r="D433" s="9"/>
      <c r="E433" s="13"/>
      <c r="F433" s="6"/>
      <c r="G433" s="13"/>
      <c r="H433" s="272"/>
      <c r="I433" s="273"/>
      <c r="J433" s="54"/>
      <c r="K433" s="55"/>
    </row>
    <row r="434" spans="1:11" ht="14.25">
      <c r="A434" s="10"/>
      <c r="B434" s="3" t="s">
        <v>147</v>
      </c>
      <c r="C434" s="6"/>
      <c r="D434" s="9"/>
      <c r="E434" s="13"/>
      <c r="F434" s="6"/>
      <c r="G434" s="13"/>
      <c r="H434" s="272"/>
      <c r="I434" s="273"/>
      <c r="J434" s="54"/>
      <c r="K434" s="55"/>
    </row>
    <row r="435" spans="1:11" ht="30">
      <c r="A435" s="16" t="s">
        <v>180</v>
      </c>
      <c r="B435" s="23" t="s">
        <v>375</v>
      </c>
      <c r="C435" s="8"/>
      <c r="D435" s="8"/>
      <c r="E435" s="14"/>
      <c r="F435" s="8"/>
      <c r="G435" s="14"/>
      <c r="H435" s="272"/>
      <c r="I435" s="273"/>
      <c r="J435" s="54"/>
      <c r="K435" s="55"/>
    </row>
    <row r="436" spans="1:11" ht="71.25">
      <c r="A436" s="274" t="s">
        <v>154</v>
      </c>
      <c r="B436" s="87" t="s">
        <v>376</v>
      </c>
      <c r="C436" s="275">
        <v>36593.7147</v>
      </c>
      <c r="D436" s="275">
        <v>36593.7147</v>
      </c>
      <c r="E436" s="275">
        <f>D436/C436*100</f>
        <v>100</v>
      </c>
      <c r="F436" s="275">
        <v>36593.7147</v>
      </c>
      <c r="G436" s="276">
        <f>F436/D436*100</f>
        <v>100</v>
      </c>
      <c r="H436" s="277" t="s">
        <v>377</v>
      </c>
      <c r="I436" s="278"/>
      <c r="J436" s="279" t="s">
        <v>378</v>
      </c>
      <c r="K436" s="280"/>
    </row>
    <row r="437" spans="1:11" ht="15">
      <c r="A437" s="281"/>
      <c r="B437" s="282" t="s">
        <v>152</v>
      </c>
      <c r="C437" s="283"/>
      <c r="D437" s="283"/>
      <c r="E437" s="283"/>
      <c r="F437" s="283"/>
      <c r="G437" s="283"/>
      <c r="H437" s="284"/>
      <c r="I437" s="285"/>
      <c r="J437" s="286"/>
      <c r="K437" s="287"/>
    </row>
    <row r="438" spans="1:11" ht="15">
      <c r="A438" s="281"/>
      <c r="B438" s="282" t="s">
        <v>146</v>
      </c>
      <c r="C438" s="288">
        <v>3623.7147</v>
      </c>
      <c r="D438" s="288">
        <v>3623.7147</v>
      </c>
      <c r="E438" s="289">
        <f>D438/C438*100</f>
        <v>100</v>
      </c>
      <c r="F438" s="288">
        <v>3623.7147</v>
      </c>
      <c r="G438" s="289">
        <v>100</v>
      </c>
      <c r="H438" s="284"/>
      <c r="I438" s="285"/>
      <c r="J438" s="286"/>
      <c r="K438" s="287"/>
    </row>
    <row r="439" spans="1:11" ht="15">
      <c r="A439" s="281"/>
      <c r="B439" s="282" t="s">
        <v>156</v>
      </c>
      <c r="C439" s="289">
        <v>200</v>
      </c>
      <c r="D439" s="290">
        <v>200</v>
      </c>
      <c r="E439" s="289">
        <v>100</v>
      </c>
      <c r="F439" s="289">
        <v>200</v>
      </c>
      <c r="G439" s="289">
        <v>100</v>
      </c>
      <c r="H439" s="284"/>
      <c r="I439" s="285"/>
      <c r="J439" s="286"/>
      <c r="K439" s="287"/>
    </row>
    <row r="440" spans="1:11" ht="15">
      <c r="A440" s="281"/>
      <c r="B440" s="94" t="s">
        <v>157</v>
      </c>
      <c r="C440" s="289"/>
      <c r="D440" s="290"/>
      <c r="E440" s="289"/>
      <c r="F440" s="289"/>
      <c r="G440" s="289"/>
      <c r="H440" s="284"/>
      <c r="I440" s="285"/>
      <c r="J440" s="286"/>
      <c r="K440" s="287"/>
    </row>
    <row r="441" spans="1:11" ht="15">
      <c r="A441" s="291"/>
      <c r="B441" s="292" t="s">
        <v>147</v>
      </c>
      <c r="C441" s="293">
        <v>32770</v>
      </c>
      <c r="D441" s="294">
        <v>32770</v>
      </c>
      <c r="E441" s="293">
        <v>100</v>
      </c>
      <c r="F441" s="293">
        <v>32770</v>
      </c>
      <c r="G441" s="293">
        <v>100</v>
      </c>
      <c r="H441" s="284"/>
      <c r="I441" s="285"/>
      <c r="J441" s="286"/>
      <c r="K441" s="287"/>
    </row>
    <row r="442" spans="1:11" ht="15">
      <c r="A442" s="291"/>
      <c r="B442" s="94" t="s">
        <v>139</v>
      </c>
      <c r="C442" s="295"/>
      <c r="D442" s="296"/>
      <c r="E442" s="295"/>
      <c r="F442" s="295"/>
      <c r="G442" s="295"/>
      <c r="H442" s="297"/>
      <c r="I442" s="298"/>
      <c r="J442" s="299"/>
      <c r="K442" s="300"/>
    </row>
    <row r="443" spans="1:11" ht="99.75">
      <c r="A443" s="281"/>
      <c r="B443" s="301" t="s">
        <v>379</v>
      </c>
      <c r="C443" s="302">
        <v>30890</v>
      </c>
      <c r="D443" s="302">
        <v>30890</v>
      </c>
      <c r="E443" s="302">
        <v>100</v>
      </c>
      <c r="F443" s="302">
        <v>30890</v>
      </c>
      <c r="G443" s="302">
        <v>100</v>
      </c>
      <c r="H443" s="303"/>
      <c r="I443" s="304"/>
      <c r="J443" s="73"/>
      <c r="K443" s="74"/>
    </row>
    <row r="444" spans="1:11" ht="15">
      <c r="A444" s="281"/>
      <c r="B444" s="101" t="s">
        <v>151</v>
      </c>
      <c r="C444" s="101"/>
      <c r="D444" s="296"/>
      <c r="E444" s="295"/>
      <c r="F444" s="295"/>
      <c r="G444" s="295"/>
      <c r="H444" s="255"/>
      <c r="I444" s="256"/>
      <c r="J444" s="37"/>
      <c r="K444" s="36"/>
    </row>
    <row r="445" spans="1:11" ht="15">
      <c r="A445" s="281"/>
      <c r="B445" s="94" t="s">
        <v>146</v>
      </c>
      <c r="C445" s="305">
        <v>100</v>
      </c>
      <c r="D445" s="295">
        <v>100</v>
      </c>
      <c r="E445" s="295">
        <v>100</v>
      </c>
      <c r="F445" s="295">
        <v>100</v>
      </c>
      <c r="G445" s="295">
        <v>100</v>
      </c>
      <c r="H445" s="255"/>
      <c r="I445" s="256"/>
      <c r="J445" s="37"/>
      <c r="K445" s="36"/>
    </row>
    <row r="446" spans="1:11" ht="15">
      <c r="A446" s="281"/>
      <c r="B446" s="94" t="s">
        <v>156</v>
      </c>
      <c r="C446" s="305"/>
      <c r="D446" s="295"/>
      <c r="E446" s="295"/>
      <c r="F446" s="295"/>
      <c r="G446" s="295"/>
      <c r="H446" s="255"/>
      <c r="I446" s="256"/>
      <c r="J446" s="37"/>
      <c r="K446" s="36"/>
    </row>
    <row r="447" spans="1:11" ht="15">
      <c r="A447" s="281"/>
      <c r="B447" s="94" t="s">
        <v>157</v>
      </c>
      <c r="C447" s="305"/>
      <c r="D447" s="295"/>
      <c r="E447" s="295"/>
      <c r="F447" s="295"/>
      <c r="G447" s="295"/>
      <c r="H447" s="255"/>
      <c r="I447" s="256"/>
      <c r="J447" s="37"/>
      <c r="K447" s="36"/>
    </row>
    <row r="448" spans="1:11" ht="15">
      <c r="A448" s="281"/>
      <c r="B448" s="306" t="s">
        <v>147</v>
      </c>
      <c r="C448" s="307">
        <v>30790</v>
      </c>
      <c r="D448" s="295">
        <v>30790</v>
      </c>
      <c r="E448" s="295">
        <v>100</v>
      </c>
      <c r="F448" s="295">
        <v>30790</v>
      </c>
      <c r="G448" s="295">
        <v>100</v>
      </c>
      <c r="H448" s="255"/>
      <c r="I448" s="256"/>
      <c r="J448" s="37"/>
      <c r="K448" s="36"/>
    </row>
    <row r="449" spans="1:11" ht="15">
      <c r="A449" s="281"/>
      <c r="B449" s="94" t="s">
        <v>139</v>
      </c>
      <c r="C449" s="305"/>
      <c r="D449" s="296"/>
      <c r="E449" s="295"/>
      <c r="F449" s="295"/>
      <c r="G449" s="295"/>
      <c r="H449" s="260"/>
      <c r="I449" s="261"/>
      <c r="J449" s="80"/>
      <c r="K449" s="81"/>
    </row>
    <row r="450" spans="1:11" ht="57">
      <c r="A450" s="308" t="s">
        <v>155</v>
      </c>
      <c r="B450" s="309" t="s">
        <v>380</v>
      </c>
      <c r="C450" s="310">
        <v>100</v>
      </c>
      <c r="D450" s="310">
        <v>100</v>
      </c>
      <c r="E450" s="310">
        <v>100</v>
      </c>
      <c r="F450" s="310">
        <v>100</v>
      </c>
      <c r="G450" s="310">
        <v>100</v>
      </c>
      <c r="H450" s="311" t="s">
        <v>381</v>
      </c>
      <c r="I450" s="312"/>
      <c r="J450" s="303"/>
      <c r="K450" s="304"/>
    </row>
    <row r="451" spans="1:11" ht="15">
      <c r="A451" s="308"/>
      <c r="B451" s="101" t="s">
        <v>151</v>
      </c>
      <c r="C451" s="313"/>
      <c r="D451" s="313"/>
      <c r="E451" s="313"/>
      <c r="F451" s="313"/>
      <c r="G451" s="313"/>
      <c r="H451" s="314"/>
      <c r="I451" s="315"/>
      <c r="J451" s="255"/>
      <c r="K451" s="256"/>
    </row>
    <row r="452" spans="1:11" ht="15">
      <c r="A452" s="308"/>
      <c r="B452" s="306" t="s">
        <v>146</v>
      </c>
      <c r="C452" s="313">
        <v>100</v>
      </c>
      <c r="D452" s="313">
        <v>100</v>
      </c>
      <c r="E452" s="313">
        <v>100</v>
      </c>
      <c r="F452" s="313">
        <v>100</v>
      </c>
      <c r="G452" s="313">
        <v>100</v>
      </c>
      <c r="H452" s="314"/>
      <c r="I452" s="315"/>
      <c r="J452" s="255"/>
      <c r="K452" s="256"/>
    </row>
    <row r="453" spans="1:11" ht="15">
      <c r="A453" s="308"/>
      <c r="B453" s="306" t="s">
        <v>156</v>
      </c>
      <c r="C453" s="313"/>
      <c r="D453" s="313"/>
      <c r="E453" s="313"/>
      <c r="F453" s="313"/>
      <c r="G453" s="313"/>
      <c r="H453" s="314"/>
      <c r="I453" s="315"/>
      <c r="J453" s="255"/>
      <c r="K453" s="256"/>
    </row>
    <row r="454" spans="1:11" ht="15">
      <c r="A454" s="308"/>
      <c r="B454" s="306" t="s">
        <v>157</v>
      </c>
      <c r="C454" s="313"/>
      <c r="D454" s="313"/>
      <c r="E454" s="313"/>
      <c r="F454" s="313"/>
      <c r="G454" s="313"/>
      <c r="H454" s="314"/>
      <c r="I454" s="315"/>
      <c r="J454" s="255"/>
      <c r="K454" s="256"/>
    </row>
    <row r="455" spans="1:11" ht="15">
      <c r="A455" s="308"/>
      <c r="B455" s="306" t="s">
        <v>147</v>
      </c>
      <c r="C455" s="313"/>
      <c r="D455" s="313"/>
      <c r="E455" s="313"/>
      <c r="F455" s="313"/>
      <c r="G455" s="313"/>
      <c r="H455" s="316"/>
      <c r="I455" s="317"/>
      <c r="J455" s="260"/>
      <c r="K455" s="261"/>
    </row>
    <row r="456" spans="1:11" ht="141.75">
      <c r="A456" s="308"/>
      <c r="B456" s="318" t="s">
        <v>382</v>
      </c>
      <c r="C456" s="319">
        <v>25000</v>
      </c>
      <c r="D456" s="319">
        <v>25000</v>
      </c>
      <c r="E456" s="319">
        <v>100</v>
      </c>
      <c r="F456" s="319">
        <v>25000</v>
      </c>
      <c r="G456" s="319">
        <v>100</v>
      </c>
      <c r="H456" s="311" t="s">
        <v>383</v>
      </c>
      <c r="I456" s="312"/>
      <c r="J456" s="303"/>
      <c r="K456" s="304"/>
    </row>
    <row r="457" spans="1:11" ht="15.75">
      <c r="A457" s="308"/>
      <c r="B457" s="101" t="s">
        <v>151</v>
      </c>
      <c r="C457" s="320"/>
      <c r="D457" s="320"/>
      <c r="E457" s="320"/>
      <c r="F457" s="320"/>
      <c r="G457" s="320"/>
      <c r="H457" s="314"/>
      <c r="I457" s="315"/>
      <c r="J457" s="255"/>
      <c r="K457" s="256"/>
    </row>
    <row r="458" spans="1:11" ht="15.75">
      <c r="A458" s="308"/>
      <c r="B458" s="306" t="s">
        <v>146</v>
      </c>
      <c r="C458" s="320"/>
      <c r="D458" s="320"/>
      <c r="E458" s="320"/>
      <c r="F458" s="320"/>
      <c r="G458" s="320"/>
      <c r="H458" s="314"/>
      <c r="I458" s="315"/>
      <c r="J458" s="255"/>
      <c r="K458" s="256"/>
    </row>
    <row r="459" spans="1:11" ht="15.75">
      <c r="A459" s="308"/>
      <c r="B459" s="306" t="s">
        <v>156</v>
      </c>
      <c r="C459" s="320"/>
      <c r="D459" s="320"/>
      <c r="E459" s="320"/>
      <c r="F459" s="320"/>
      <c r="G459" s="320"/>
      <c r="H459" s="314"/>
      <c r="I459" s="315"/>
      <c r="J459" s="255"/>
      <c r="K459" s="256"/>
    </row>
    <row r="460" spans="1:11" ht="15.75">
      <c r="A460" s="308"/>
      <c r="B460" s="306" t="s">
        <v>157</v>
      </c>
      <c r="C460" s="320"/>
      <c r="D460" s="320"/>
      <c r="E460" s="320"/>
      <c r="F460" s="320"/>
      <c r="G460" s="320"/>
      <c r="H460" s="314"/>
      <c r="I460" s="315"/>
      <c r="J460" s="255"/>
      <c r="K460" s="256"/>
    </row>
    <row r="461" spans="1:11" ht="15.75">
      <c r="A461" s="308"/>
      <c r="B461" s="306" t="s">
        <v>147</v>
      </c>
      <c r="C461" s="320">
        <v>25000</v>
      </c>
      <c r="D461" s="320">
        <v>25000</v>
      </c>
      <c r="E461" s="320">
        <v>100</v>
      </c>
      <c r="F461" s="320">
        <v>25000</v>
      </c>
      <c r="G461" s="320">
        <v>100</v>
      </c>
      <c r="H461" s="316"/>
      <c r="I461" s="317"/>
      <c r="J461" s="260"/>
      <c r="K461" s="261"/>
    </row>
    <row r="462" spans="1:11" ht="126">
      <c r="A462" s="321"/>
      <c r="B462" s="318" t="s">
        <v>0</v>
      </c>
      <c r="C462" s="322">
        <v>5790</v>
      </c>
      <c r="D462" s="322">
        <v>5790</v>
      </c>
      <c r="E462" s="319">
        <v>100</v>
      </c>
      <c r="F462" s="322">
        <v>5790</v>
      </c>
      <c r="G462" s="319">
        <v>100</v>
      </c>
      <c r="H462" s="311" t="s">
        <v>383</v>
      </c>
      <c r="I462" s="312"/>
      <c r="J462" s="323"/>
      <c r="K462" s="324"/>
    </row>
    <row r="463" spans="1:11" ht="15.75">
      <c r="A463" s="321"/>
      <c r="B463" s="101" t="s">
        <v>151</v>
      </c>
      <c r="C463" s="320"/>
      <c r="D463" s="320"/>
      <c r="E463" s="320"/>
      <c r="F463" s="320"/>
      <c r="G463" s="320"/>
      <c r="H463" s="314"/>
      <c r="I463" s="315"/>
      <c r="J463" s="325"/>
      <c r="K463" s="326"/>
    </row>
    <row r="464" spans="1:11" ht="15.75">
      <c r="A464" s="321"/>
      <c r="B464" s="306" t="s">
        <v>146</v>
      </c>
      <c r="C464" s="320"/>
      <c r="D464" s="320"/>
      <c r="E464" s="320"/>
      <c r="F464" s="320"/>
      <c r="G464" s="320"/>
      <c r="H464" s="314"/>
      <c r="I464" s="315"/>
      <c r="J464" s="325"/>
      <c r="K464" s="326"/>
    </row>
    <row r="465" spans="1:11" ht="15.75">
      <c r="A465" s="321"/>
      <c r="B465" s="306" t="s">
        <v>156</v>
      </c>
      <c r="C465" s="320"/>
      <c r="D465" s="320"/>
      <c r="E465" s="320"/>
      <c r="F465" s="320"/>
      <c r="G465" s="320"/>
      <c r="H465" s="314"/>
      <c r="I465" s="315"/>
      <c r="J465" s="325"/>
      <c r="K465" s="326"/>
    </row>
    <row r="466" spans="1:11" ht="15.75">
      <c r="A466" s="321"/>
      <c r="B466" s="306" t="s">
        <v>157</v>
      </c>
      <c r="C466" s="320"/>
      <c r="D466" s="320"/>
      <c r="E466" s="320"/>
      <c r="F466" s="320"/>
      <c r="G466" s="320"/>
      <c r="H466" s="314"/>
      <c r="I466" s="315"/>
      <c r="J466" s="325"/>
      <c r="K466" s="326"/>
    </row>
    <row r="467" spans="1:11" ht="15.75">
      <c r="A467" s="321"/>
      <c r="B467" s="306" t="s">
        <v>147</v>
      </c>
      <c r="C467" s="327">
        <v>5790</v>
      </c>
      <c r="D467" s="327">
        <v>5790</v>
      </c>
      <c r="E467" s="320">
        <v>100</v>
      </c>
      <c r="F467" s="327">
        <v>5790</v>
      </c>
      <c r="G467" s="320">
        <v>100</v>
      </c>
      <c r="H467" s="316"/>
      <c r="I467" s="317"/>
      <c r="J467" s="328"/>
      <c r="K467" s="329"/>
    </row>
    <row r="468" spans="1:11" ht="173.25">
      <c r="A468" s="321"/>
      <c r="B468" s="330" t="s">
        <v>1</v>
      </c>
      <c r="C468" s="331">
        <v>5703.7147</v>
      </c>
      <c r="D468" s="331">
        <v>5703.7147</v>
      </c>
      <c r="E468" s="331">
        <v>100</v>
      </c>
      <c r="F468" s="331">
        <v>5703.7147</v>
      </c>
      <c r="G468" s="331">
        <v>100</v>
      </c>
      <c r="H468" s="332"/>
      <c r="I468" s="333"/>
      <c r="J468" s="323"/>
      <c r="K468" s="324"/>
    </row>
    <row r="469" spans="1:11" ht="15.75">
      <c r="A469" s="321"/>
      <c r="B469" s="101" t="s">
        <v>151</v>
      </c>
      <c r="C469" s="320"/>
      <c r="D469" s="320"/>
      <c r="E469" s="320"/>
      <c r="F469" s="320"/>
      <c r="G469" s="320"/>
      <c r="H469" s="334"/>
      <c r="I469" s="335"/>
      <c r="J469" s="325"/>
      <c r="K469" s="326"/>
    </row>
    <row r="470" spans="1:11" ht="15.75">
      <c r="A470" s="321"/>
      <c r="B470" s="94" t="s">
        <v>146</v>
      </c>
      <c r="C470" s="336">
        <v>3721.7197</v>
      </c>
      <c r="D470" s="336">
        <v>3721.7197</v>
      </c>
      <c r="E470" s="320">
        <v>100</v>
      </c>
      <c r="F470" s="336">
        <v>3721.7197</v>
      </c>
      <c r="G470" s="320">
        <v>100</v>
      </c>
      <c r="H470" s="334"/>
      <c r="I470" s="335"/>
      <c r="J470" s="325"/>
      <c r="K470" s="326"/>
    </row>
    <row r="471" spans="1:11" ht="15.75">
      <c r="A471" s="321"/>
      <c r="B471" s="94" t="s">
        <v>156</v>
      </c>
      <c r="C471" s="320">
        <v>200</v>
      </c>
      <c r="D471" s="320">
        <v>200</v>
      </c>
      <c r="E471" s="320">
        <v>100</v>
      </c>
      <c r="F471" s="320">
        <v>200</v>
      </c>
      <c r="G471" s="320">
        <v>100</v>
      </c>
      <c r="H471" s="334"/>
      <c r="I471" s="335"/>
      <c r="J471" s="325"/>
      <c r="K471" s="326"/>
    </row>
    <row r="472" spans="1:11" ht="15.75">
      <c r="A472" s="321"/>
      <c r="B472" s="94" t="s">
        <v>157</v>
      </c>
      <c r="C472" s="320"/>
      <c r="D472" s="320"/>
      <c r="E472" s="320"/>
      <c r="F472" s="320"/>
      <c r="G472" s="320"/>
      <c r="H472" s="334"/>
      <c r="I472" s="335"/>
      <c r="J472" s="325"/>
      <c r="K472" s="326"/>
    </row>
    <row r="473" spans="1:11" ht="15.75">
      <c r="A473" s="321"/>
      <c r="B473" s="306" t="s">
        <v>147</v>
      </c>
      <c r="C473" s="320">
        <v>1980</v>
      </c>
      <c r="D473" s="320">
        <v>1980</v>
      </c>
      <c r="E473" s="320">
        <v>100</v>
      </c>
      <c r="F473" s="320">
        <v>1980</v>
      </c>
      <c r="G473" s="320">
        <v>100</v>
      </c>
      <c r="H473" s="334"/>
      <c r="I473" s="335"/>
      <c r="J473" s="325"/>
      <c r="K473" s="326"/>
    </row>
    <row r="474" spans="1:11" ht="15.75">
      <c r="A474" s="321"/>
      <c r="B474" s="94" t="s">
        <v>139</v>
      </c>
      <c r="C474" s="320"/>
      <c r="D474" s="320"/>
      <c r="E474" s="320"/>
      <c r="F474" s="320"/>
      <c r="G474" s="320"/>
      <c r="H474" s="337"/>
      <c r="I474" s="338"/>
      <c r="J474" s="328"/>
      <c r="K474" s="329"/>
    </row>
    <row r="475" spans="1:11" ht="78.75">
      <c r="A475" s="321"/>
      <c r="B475" s="339" t="s">
        <v>2</v>
      </c>
      <c r="C475" s="319">
        <v>2827.3547</v>
      </c>
      <c r="D475" s="319">
        <v>2827.3547</v>
      </c>
      <c r="E475" s="319">
        <v>100</v>
      </c>
      <c r="F475" s="319">
        <v>2827.3547</v>
      </c>
      <c r="G475" s="319">
        <v>100</v>
      </c>
      <c r="H475" s="311" t="s">
        <v>3</v>
      </c>
      <c r="I475" s="312"/>
      <c r="J475" s="323"/>
      <c r="K475" s="324"/>
    </row>
    <row r="476" spans="1:11" ht="15.75">
      <c r="A476" s="340"/>
      <c r="B476" s="101" t="s">
        <v>151</v>
      </c>
      <c r="C476" s="320"/>
      <c r="D476" s="320"/>
      <c r="E476" s="320"/>
      <c r="F476" s="320"/>
      <c r="G476" s="320"/>
      <c r="H476" s="314"/>
      <c r="I476" s="315"/>
      <c r="J476" s="325"/>
      <c r="K476" s="326"/>
    </row>
    <row r="477" spans="1:11" ht="15.75">
      <c r="A477" s="340"/>
      <c r="B477" s="94" t="s">
        <v>146</v>
      </c>
      <c r="C477" s="336">
        <v>847.3547</v>
      </c>
      <c r="D477" s="336">
        <v>847.3547</v>
      </c>
      <c r="E477" s="319">
        <v>100</v>
      </c>
      <c r="F477" s="336">
        <v>847.3547</v>
      </c>
      <c r="G477" s="319">
        <v>100</v>
      </c>
      <c r="H477" s="314"/>
      <c r="I477" s="315"/>
      <c r="J477" s="325"/>
      <c r="K477" s="326"/>
    </row>
    <row r="478" spans="1:11" ht="15.75">
      <c r="A478" s="340"/>
      <c r="B478" s="94" t="s">
        <v>156</v>
      </c>
      <c r="C478" s="320"/>
      <c r="D478" s="320"/>
      <c r="E478" s="320"/>
      <c r="F478" s="320"/>
      <c r="G478" s="320"/>
      <c r="H478" s="314"/>
      <c r="I478" s="315"/>
      <c r="J478" s="325"/>
      <c r="K478" s="326"/>
    </row>
    <row r="479" spans="1:11" ht="15.75">
      <c r="A479" s="340"/>
      <c r="B479" s="94" t="s">
        <v>157</v>
      </c>
      <c r="C479" s="320"/>
      <c r="D479" s="320"/>
      <c r="E479" s="320"/>
      <c r="F479" s="320"/>
      <c r="G479" s="320"/>
      <c r="H479" s="314"/>
      <c r="I479" s="315"/>
      <c r="J479" s="325"/>
      <c r="K479" s="326"/>
    </row>
    <row r="480" spans="1:11" ht="15.75">
      <c r="A480" s="340"/>
      <c r="B480" s="306" t="s">
        <v>147</v>
      </c>
      <c r="C480" s="320">
        <v>1980</v>
      </c>
      <c r="D480" s="320">
        <v>1980</v>
      </c>
      <c r="E480" s="320">
        <v>100</v>
      </c>
      <c r="F480" s="320">
        <v>1980</v>
      </c>
      <c r="G480" s="320">
        <v>100</v>
      </c>
      <c r="H480" s="316"/>
      <c r="I480" s="317"/>
      <c r="J480" s="328"/>
      <c r="K480" s="329"/>
    </row>
    <row r="481" spans="1:11" ht="63">
      <c r="A481" s="340"/>
      <c r="B481" s="339" t="s">
        <v>4</v>
      </c>
      <c r="C481" s="319">
        <v>496.86</v>
      </c>
      <c r="D481" s="319">
        <v>496.86</v>
      </c>
      <c r="E481" s="319">
        <v>100</v>
      </c>
      <c r="F481" s="319">
        <v>496.86</v>
      </c>
      <c r="G481" s="319">
        <v>100</v>
      </c>
      <c r="H481" s="311" t="s">
        <v>383</v>
      </c>
      <c r="I481" s="312"/>
      <c r="J481" s="341"/>
      <c r="K481" s="342"/>
    </row>
    <row r="482" spans="1:11" ht="15.75">
      <c r="A482" s="340"/>
      <c r="B482" s="101" t="s">
        <v>151</v>
      </c>
      <c r="C482" s="320"/>
      <c r="D482" s="320"/>
      <c r="E482" s="320"/>
      <c r="F482" s="320"/>
      <c r="G482" s="320"/>
      <c r="H482" s="314"/>
      <c r="I482" s="315"/>
      <c r="J482" s="343"/>
      <c r="K482" s="344"/>
    </row>
    <row r="483" spans="1:11" ht="15.75">
      <c r="A483" s="308"/>
      <c r="B483" s="94" t="s">
        <v>146</v>
      </c>
      <c r="C483" s="320">
        <v>496.86</v>
      </c>
      <c r="D483" s="320">
        <v>496.86</v>
      </c>
      <c r="E483" s="320">
        <v>100</v>
      </c>
      <c r="F483" s="320">
        <v>496.86</v>
      </c>
      <c r="G483" s="320">
        <v>100</v>
      </c>
      <c r="H483" s="314"/>
      <c r="I483" s="315"/>
      <c r="J483" s="343"/>
      <c r="K483" s="344"/>
    </row>
    <row r="484" spans="1:11" ht="15.75">
      <c r="A484" s="308"/>
      <c r="B484" s="94" t="s">
        <v>156</v>
      </c>
      <c r="C484" s="320"/>
      <c r="D484" s="320"/>
      <c r="E484" s="320"/>
      <c r="F484" s="320"/>
      <c r="G484" s="320"/>
      <c r="H484" s="314"/>
      <c r="I484" s="315"/>
      <c r="J484" s="343"/>
      <c r="K484" s="344"/>
    </row>
    <row r="485" spans="1:11" ht="15.75">
      <c r="A485" s="308"/>
      <c r="B485" s="94" t="s">
        <v>157</v>
      </c>
      <c r="C485" s="320"/>
      <c r="D485" s="320"/>
      <c r="E485" s="320"/>
      <c r="F485" s="320"/>
      <c r="G485" s="320"/>
      <c r="H485" s="314"/>
      <c r="I485" s="315"/>
      <c r="J485" s="343"/>
      <c r="K485" s="344"/>
    </row>
    <row r="486" spans="1:11" ht="15.75">
      <c r="A486" s="308"/>
      <c r="B486" s="306" t="s">
        <v>147</v>
      </c>
      <c r="C486" s="320"/>
      <c r="D486" s="320"/>
      <c r="E486" s="320"/>
      <c r="F486" s="320"/>
      <c r="G486" s="320"/>
      <c r="H486" s="316"/>
      <c r="I486" s="317"/>
      <c r="J486" s="345"/>
      <c r="K486" s="346"/>
    </row>
    <row r="487" spans="1:11" ht="110.25">
      <c r="A487" s="308"/>
      <c r="B487" s="347" t="s">
        <v>5</v>
      </c>
      <c r="C487" s="319">
        <v>832.869</v>
      </c>
      <c r="D487" s="319">
        <v>832.869</v>
      </c>
      <c r="E487" s="319">
        <v>100</v>
      </c>
      <c r="F487" s="319">
        <v>832.869</v>
      </c>
      <c r="G487" s="319">
        <v>100</v>
      </c>
      <c r="H487" s="311" t="s">
        <v>383</v>
      </c>
      <c r="I487" s="312"/>
      <c r="J487" s="348"/>
      <c r="K487" s="349"/>
    </row>
    <row r="488" spans="1:11" ht="15.75">
      <c r="A488" s="308"/>
      <c r="B488" s="101" t="s">
        <v>151</v>
      </c>
      <c r="C488" s="320"/>
      <c r="D488" s="320"/>
      <c r="E488" s="320"/>
      <c r="F488" s="320"/>
      <c r="G488" s="320"/>
      <c r="H488" s="314"/>
      <c r="I488" s="315"/>
      <c r="J488" s="350"/>
      <c r="K488" s="351"/>
    </row>
    <row r="489" spans="1:11" ht="15.75">
      <c r="A489" s="308"/>
      <c r="B489" s="94" t="s">
        <v>146</v>
      </c>
      <c r="C489" s="320">
        <v>832.869</v>
      </c>
      <c r="D489" s="320">
        <v>832.869</v>
      </c>
      <c r="E489" s="320">
        <v>100</v>
      </c>
      <c r="F489" s="320">
        <v>832.869</v>
      </c>
      <c r="G489" s="320">
        <v>100</v>
      </c>
      <c r="H489" s="314"/>
      <c r="I489" s="315"/>
      <c r="J489" s="350"/>
      <c r="K489" s="351"/>
    </row>
    <row r="490" spans="1:11" ht="15.75">
      <c r="A490" s="308"/>
      <c r="B490" s="94" t="s">
        <v>156</v>
      </c>
      <c r="C490" s="320"/>
      <c r="D490" s="320"/>
      <c r="E490" s="320"/>
      <c r="F490" s="320"/>
      <c r="G490" s="320"/>
      <c r="H490" s="314"/>
      <c r="I490" s="315"/>
      <c r="J490" s="350"/>
      <c r="K490" s="351"/>
    </row>
    <row r="491" spans="1:11" ht="15.75">
      <c r="A491" s="308"/>
      <c r="B491" s="94" t="s">
        <v>157</v>
      </c>
      <c r="C491" s="320"/>
      <c r="D491" s="320"/>
      <c r="E491" s="320"/>
      <c r="F491" s="320"/>
      <c r="G491" s="320"/>
      <c r="H491" s="314"/>
      <c r="I491" s="315"/>
      <c r="J491" s="350"/>
      <c r="K491" s="351"/>
    </row>
    <row r="492" spans="1:11" ht="15.75">
      <c r="A492" s="308"/>
      <c r="B492" s="306" t="s">
        <v>147</v>
      </c>
      <c r="C492" s="320"/>
      <c r="D492" s="320"/>
      <c r="E492" s="320"/>
      <c r="F492" s="320"/>
      <c r="G492" s="320"/>
      <c r="H492" s="316"/>
      <c r="I492" s="317"/>
      <c r="J492" s="352"/>
      <c r="K492" s="353"/>
    </row>
    <row r="493" spans="1:11" ht="57">
      <c r="A493" s="308"/>
      <c r="B493" s="309" t="s">
        <v>6</v>
      </c>
      <c r="C493" s="319">
        <v>295</v>
      </c>
      <c r="D493" s="319">
        <v>295</v>
      </c>
      <c r="E493" s="319">
        <v>100</v>
      </c>
      <c r="F493" s="319">
        <v>295</v>
      </c>
      <c r="G493" s="319">
        <v>100</v>
      </c>
      <c r="H493" s="311" t="s">
        <v>383</v>
      </c>
      <c r="I493" s="312"/>
      <c r="J493" s="348"/>
      <c r="K493" s="349"/>
    </row>
    <row r="494" spans="1:11" ht="15.75">
      <c r="A494" s="308"/>
      <c r="B494" s="101" t="s">
        <v>151</v>
      </c>
      <c r="C494" s="320"/>
      <c r="D494" s="320"/>
      <c r="E494" s="320"/>
      <c r="F494" s="320"/>
      <c r="G494" s="320"/>
      <c r="H494" s="314"/>
      <c r="I494" s="315"/>
      <c r="J494" s="350"/>
      <c r="K494" s="351"/>
    </row>
    <row r="495" spans="1:11" ht="15.75">
      <c r="A495" s="308"/>
      <c r="B495" s="94" t="s">
        <v>146</v>
      </c>
      <c r="C495" s="320">
        <v>295</v>
      </c>
      <c r="D495" s="320">
        <v>295</v>
      </c>
      <c r="E495" s="320">
        <v>100</v>
      </c>
      <c r="F495" s="320">
        <v>295</v>
      </c>
      <c r="G495" s="320">
        <v>100</v>
      </c>
      <c r="H495" s="314"/>
      <c r="I495" s="315"/>
      <c r="J495" s="350"/>
      <c r="K495" s="351"/>
    </row>
    <row r="496" spans="1:11" ht="15.75">
      <c r="A496" s="308"/>
      <c r="B496" s="94" t="s">
        <v>156</v>
      </c>
      <c r="C496" s="320"/>
      <c r="D496" s="320"/>
      <c r="E496" s="320"/>
      <c r="F496" s="320"/>
      <c r="G496" s="320"/>
      <c r="H496" s="314"/>
      <c r="I496" s="315"/>
      <c r="J496" s="350"/>
      <c r="K496" s="351"/>
    </row>
    <row r="497" spans="1:11" ht="15.75">
      <c r="A497" s="308"/>
      <c r="B497" s="94" t="s">
        <v>157</v>
      </c>
      <c r="C497" s="320"/>
      <c r="D497" s="320"/>
      <c r="E497" s="320"/>
      <c r="F497" s="320"/>
      <c r="G497" s="320"/>
      <c r="H497" s="314"/>
      <c r="I497" s="315"/>
      <c r="J497" s="350"/>
      <c r="K497" s="351"/>
    </row>
    <row r="498" spans="1:11" ht="15.75">
      <c r="A498" s="308"/>
      <c r="B498" s="306" t="s">
        <v>147</v>
      </c>
      <c r="C498" s="320"/>
      <c r="D498" s="320"/>
      <c r="E498" s="320"/>
      <c r="F498" s="320"/>
      <c r="G498" s="320"/>
      <c r="H498" s="316"/>
      <c r="I498" s="317"/>
      <c r="J498" s="352"/>
      <c r="K498" s="353"/>
    </row>
    <row r="499" spans="1:11" ht="42.75">
      <c r="A499" s="308"/>
      <c r="B499" s="309" t="s">
        <v>7</v>
      </c>
      <c r="C499" s="319">
        <v>600</v>
      </c>
      <c r="D499" s="319">
        <v>600</v>
      </c>
      <c r="E499" s="319">
        <v>100</v>
      </c>
      <c r="F499" s="319">
        <v>600</v>
      </c>
      <c r="G499" s="319">
        <v>100</v>
      </c>
      <c r="H499" s="311" t="s">
        <v>383</v>
      </c>
      <c r="I499" s="312"/>
      <c r="J499" s="348"/>
      <c r="K499" s="349"/>
    </row>
    <row r="500" spans="1:11" ht="15.75">
      <c r="A500" s="308"/>
      <c r="B500" s="101" t="s">
        <v>151</v>
      </c>
      <c r="C500" s="320"/>
      <c r="D500" s="320"/>
      <c r="E500" s="320"/>
      <c r="F500" s="320"/>
      <c r="G500" s="320"/>
      <c r="H500" s="314"/>
      <c r="I500" s="315"/>
      <c r="J500" s="350"/>
      <c r="K500" s="351"/>
    </row>
    <row r="501" spans="1:11" ht="15.75">
      <c r="A501" s="308"/>
      <c r="B501" s="94" t="s">
        <v>146</v>
      </c>
      <c r="C501" s="320">
        <v>600</v>
      </c>
      <c r="D501" s="320">
        <v>600</v>
      </c>
      <c r="E501" s="320">
        <v>100</v>
      </c>
      <c r="F501" s="320">
        <v>600</v>
      </c>
      <c r="G501" s="320">
        <v>100</v>
      </c>
      <c r="H501" s="314"/>
      <c r="I501" s="315"/>
      <c r="J501" s="350"/>
      <c r="K501" s="351"/>
    </row>
    <row r="502" spans="1:11" ht="15.75">
      <c r="A502" s="308"/>
      <c r="B502" s="94" t="s">
        <v>156</v>
      </c>
      <c r="C502" s="320"/>
      <c r="D502" s="320"/>
      <c r="E502" s="320"/>
      <c r="F502" s="320"/>
      <c r="G502" s="320"/>
      <c r="H502" s="314"/>
      <c r="I502" s="315"/>
      <c r="J502" s="350"/>
      <c r="K502" s="351"/>
    </row>
    <row r="503" spans="1:11" ht="15.75">
      <c r="A503" s="308"/>
      <c r="B503" s="94" t="s">
        <v>157</v>
      </c>
      <c r="C503" s="320"/>
      <c r="D503" s="320"/>
      <c r="E503" s="320"/>
      <c r="F503" s="320"/>
      <c r="G503" s="320"/>
      <c r="H503" s="314"/>
      <c r="I503" s="315"/>
      <c r="J503" s="350"/>
      <c r="K503" s="351"/>
    </row>
    <row r="504" spans="1:11" ht="15.75">
      <c r="A504" s="308"/>
      <c r="B504" s="306" t="s">
        <v>147</v>
      </c>
      <c r="C504" s="320"/>
      <c r="D504" s="320"/>
      <c r="E504" s="320"/>
      <c r="F504" s="320"/>
      <c r="G504" s="320"/>
      <c r="H504" s="316"/>
      <c r="I504" s="317"/>
      <c r="J504" s="352"/>
      <c r="K504" s="353"/>
    </row>
    <row r="505" spans="1:11" ht="47.25">
      <c r="A505" s="308"/>
      <c r="B505" s="339" t="s">
        <v>8</v>
      </c>
      <c r="C505" s="319">
        <v>168.87</v>
      </c>
      <c r="D505" s="319">
        <v>168.87</v>
      </c>
      <c r="E505" s="319">
        <v>100</v>
      </c>
      <c r="F505" s="319">
        <v>168.87</v>
      </c>
      <c r="G505" s="319">
        <v>100</v>
      </c>
      <c r="H505" s="311" t="s">
        <v>383</v>
      </c>
      <c r="I505" s="312"/>
      <c r="J505" s="348"/>
      <c r="K505" s="349"/>
    </row>
    <row r="506" spans="1:11" ht="15.75">
      <c r="A506" s="308"/>
      <c r="B506" s="101" t="s">
        <v>151</v>
      </c>
      <c r="C506" s="320"/>
      <c r="D506" s="320"/>
      <c r="E506" s="320"/>
      <c r="F506" s="320"/>
      <c r="G506" s="320"/>
      <c r="H506" s="314"/>
      <c r="I506" s="315"/>
      <c r="J506" s="350"/>
      <c r="K506" s="351"/>
    </row>
    <row r="507" spans="1:11" ht="15.75">
      <c r="A507" s="308"/>
      <c r="B507" s="94" t="s">
        <v>146</v>
      </c>
      <c r="C507" s="319">
        <v>168.87</v>
      </c>
      <c r="D507" s="319">
        <v>168.87</v>
      </c>
      <c r="E507" s="319">
        <v>100</v>
      </c>
      <c r="F507" s="319">
        <v>168.87</v>
      </c>
      <c r="G507" s="319">
        <v>100</v>
      </c>
      <c r="H507" s="314"/>
      <c r="I507" s="315"/>
      <c r="J507" s="350"/>
      <c r="K507" s="351"/>
    </row>
    <row r="508" spans="1:11" ht="15.75">
      <c r="A508" s="308"/>
      <c r="B508" s="94" t="s">
        <v>156</v>
      </c>
      <c r="C508" s="320"/>
      <c r="D508" s="320"/>
      <c r="E508" s="320"/>
      <c r="F508" s="320"/>
      <c r="G508" s="320"/>
      <c r="H508" s="314"/>
      <c r="I508" s="315"/>
      <c r="J508" s="350"/>
      <c r="K508" s="351"/>
    </row>
    <row r="509" spans="1:11" ht="15.75">
      <c r="A509" s="308"/>
      <c r="B509" s="94" t="s">
        <v>157</v>
      </c>
      <c r="C509" s="320"/>
      <c r="D509" s="320"/>
      <c r="E509" s="320"/>
      <c r="F509" s="320"/>
      <c r="G509" s="320"/>
      <c r="H509" s="314"/>
      <c r="I509" s="315"/>
      <c r="J509" s="350"/>
      <c r="K509" s="351"/>
    </row>
    <row r="510" spans="1:11" ht="15.75">
      <c r="A510" s="308"/>
      <c r="B510" s="306" t="s">
        <v>147</v>
      </c>
      <c r="C510" s="320"/>
      <c r="D510" s="320"/>
      <c r="E510" s="320"/>
      <c r="F510" s="320"/>
      <c r="G510" s="320"/>
      <c r="H510" s="316"/>
      <c r="I510" s="317"/>
      <c r="J510" s="352"/>
      <c r="K510" s="353"/>
    </row>
    <row r="511" spans="1:11" ht="71.25">
      <c r="A511" s="308"/>
      <c r="B511" s="309" t="s">
        <v>9</v>
      </c>
      <c r="C511" s="319">
        <v>296.292</v>
      </c>
      <c r="D511" s="319">
        <v>296.292</v>
      </c>
      <c r="E511" s="319">
        <v>100</v>
      </c>
      <c r="F511" s="319">
        <v>296.292</v>
      </c>
      <c r="G511" s="319">
        <v>100</v>
      </c>
      <c r="H511" s="311" t="s">
        <v>383</v>
      </c>
      <c r="I511" s="312"/>
      <c r="J511" s="348"/>
      <c r="K511" s="349"/>
    </row>
    <row r="512" spans="1:11" ht="15.75">
      <c r="A512" s="308"/>
      <c r="B512" s="101" t="s">
        <v>151</v>
      </c>
      <c r="C512" s="320"/>
      <c r="D512" s="320"/>
      <c r="E512" s="320"/>
      <c r="F512" s="320"/>
      <c r="G512" s="320"/>
      <c r="H512" s="314"/>
      <c r="I512" s="315"/>
      <c r="J512" s="350"/>
      <c r="K512" s="351"/>
    </row>
    <row r="513" spans="1:11" ht="15.75">
      <c r="A513" s="308"/>
      <c r="B513" s="94" t="s">
        <v>146</v>
      </c>
      <c r="C513" s="320">
        <v>96.29</v>
      </c>
      <c r="D513" s="320">
        <v>96.29</v>
      </c>
      <c r="E513" s="320">
        <v>100</v>
      </c>
      <c r="F513" s="320">
        <v>96.29</v>
      </c>
      <c r="G513" s="320">
        <v>100</v>
      </c>
      <c r="H513" s="314"/>
      <c r="I513" s="315"/>
      <c r="J513" s="350"/>
      <c r="K513" s="351"/>
    </row>
    <row r="514" spans="1:11" ht="15.75">
      <c r="A514" s="308"/>
      <c r="B514" s="94" t="s">
        <v>156</v>
      </c>
      <c r="C514" s="320">
        <v>200</v>
      </c>
      <c r="D514" s="320">
        <v>200</v>
      </c>
      <c r="E514" s="320">
        <v>100</v>
      </c>
      <c r="F514" s="320">
        <v>200</v>
      </c>
      <c r="G514" s="320">
        <v>100</v>
      </c>
      <c r="H514" s="314"/>
      <c r="I514" s="315"/>
      <c r="J514" s="350"/>
      <c r="K514" s="351"/>
    </row>
    <row r="515" spans="1:11" ht="15.75">
      <c r="A515" s="308"/>
      <c r="B515" s="94" t="s">
        <v>157</v>
      </c>
      <c r="C515" s="320"/>
      <c r="D515" s="320"/>
      <c r="E515" s="320"/>
      <c r="F515" s="320"/>
      <c r="G515" s="320"/>
      <c r="H515" s="314"/>
      <c r="I515" s="315"/>
      <c r="J515" s="350"/>
      <c r="K515" s="351"/>
    </row>
    <row r="516" spans="1:11" ht="15.75">
      <c r="A516" s="308"/>
      <c r="B516" s="306" t="s">
        <v>147</v>
      </c>
      <c r="C516" s="320"/>
      <c r="D516" s="320"/>
      <c r="E516" s="320"/>
      <c r="F516" s="320"/>
      <c r="G516" s="320"/>
      <c r="H516" s="316"/>
      <c r="I516" s="317"/>
      <c r="J516" s="352"/>
      <c r="K516" s="353"/>
    </row>
    <row r="517" spans="1:11" ht="57">
      <c r="A517" s="308"/>
      <c r="B517" s="309" t="s">
        <v>10</v>
      </c>
      <c r="C517" s="319">
        <v>158.245</v>
      </c>
      <c r="D517" s="319">
        <v>158.245</v>
      </c>
      <c r="E517" s="319">
        <v>100</v>
      </c>
      <c r="F517" s="319">
        <v>158.245</v>
      </c>
      <c r="G517" s="319">
        <v>100</v>
      </c>
      <c r="H517" s="311" t="s">
        <v>383</v>
      </c>
      <c r="I517" s="312"/>
      <c r="J517" s="348"/>
      <c r="K517" s="349"/>
    </row>
    <row r="518" spans="1:11" ht="15.75">
      <c r="A518" s="308"/>
      <c r="B518" s="101" t="s">
        <v>151</v>
      </c>
      <c r="C518" s="320"/>
      <c r="D518" s="320"/>
      <c r="E518" s="320"/>
      <c r="F518" s="320"/>
      <c r="G518" s="320"/>
      <c r="H518" s="314"/>
      <c r="I518" s="315"/>
      <c r="J518" s="350"/>
      <c r="K518" s="351"/>
    </row>
    <row r="519" spans="1:11" ht="15.75">
      <c r="A519" s="308"/>
      <c r="B519" s="94" t="s">
        <v>146</v>
      </c>
      <c r="C519" s="320">
        <v>158.245</v>
      </c>
      <c r="D519" s="320">
        <v>158.245</v>
      </c>
      <c r="E519" s="320">
        <v>100</v>
      </c>
      <c r="F519" s="320">
        <v>158.245</v>
      </c>
      <c r="G519" s="320">
        <v>100</v>
      </c>
      <c r="H519" s="314"/>
      <c r="I519" s="315"/>
      <c r="J519" s="350"/>
      <c r="K519" s="351"/>
    </row>
    <row r="520" spans="1:11" ht="15.75">
      <c r="A520" s="308"/>
      <c r="B520" s="94" t="s">
        <v>156</v>
      </c>
      <c r="C520" s="320"/>
      <c r="D520" s="320"/>
      <c r="E520" s="320"/>
      <c r="F520" s="320"/>
      <c r="G520" s="320"/>
      <c r="H520" s="314"/>
      <c r="I520" s="315"/>
      <c r="J520" s="350"/>
      <c r="K520" s="351"/>
    </row>
    <row r="521" spans="1:11" ht="15.75">
      <c r="A521" s="308"/>
      <c r="B521" s="94" t="s">
        <v>157</v>
      </c>
      <c r="C521" s="320"/>
      <c r="D521" s="320"/>
      <c r="E521" s="320"/>
      <c r="F521" s="320"/>
      <c r="G521" s="320"/>
      <c r="H521" s="314"/>
      <c r="I521" s="315"/>
      <c r="J521" s="350"/>
      <c r="K521" s="351"/>
    </row>
    <row r="522" spans="1:11" ht="15.75">
      <c r="A522" s="308"/>
      <c r="B522" s="306" t="s">
        <v>147</v>
      </c>
      <c r="C522" s="320"/>
      <c r="D522" s="320"/>
      <c r="E522" s="320"/>
      <c r="F522" s="320"/>
      <c r="G522" s="320"/>
      <c r="H522" s="316"/>
      <c r="I522" s="317"/>
      <c r="J522" s="352"/>
      <c r="K522" s="353"/>
    </row>
    <row r="523" spans="1:11" ht="63">
      <c r="A523" s="308"/>
      <c r="B523" s="318" t="s">
        <v>11</v>
      </c>
      <c r="C523" s="354">
        <v>26.229</v>
      </c>
      <c r="D523" s="354">
        <v>26.229</v>
      </c>
      <c r="E523" s="319">
        <v>100</v>
      </c>
      <c r="F523" s="354">
        <v>26.229</v>
      </c>
      <c r="G523" s="319">
        <v>100</v>
      </c>
      <c r="H523" s="311" t="s">
        <v>383</v>
      </c>
      <c r="I523" s="312"/>
      <c r="J523" s="348"/>
      <c r="K523" s="349"/>
    </row>
    <row r="524" spans="1:11" ht="15.75">
      <c r="A524" s="308"/>
      <c r="B524" s="101" t="s">
        <v>151</v>
      </c>
      <c r="C524" s="320"/>
      <c r="D524" s="320"/>
      <c r="E524" s="320"/>
      <c r="F524" s="320"/>
      <c r="G524" s="320"/>
      <c r="H524" s="314"/>
      <c r="I524" s="315"/>
      <c r="J524" s="350"/>
      <c r="K524" s="351"/>
    </row>
    <row r="525" spans="1:11" ht="15.75">
      <c r="A525" s="308"/>
      <c r="B525" s="94" t="s">
        <v>146</v>
      </c>
      <c r="C525" s="355">
        <v>26.229</v>
      </c>
      <c r="D525" s="355">
        <v>26.229</v>
      </c>
      <c r="E525" s="320">
        <v>100</v>
      </c>
      <c r="F525" s="355">
        <v>26.229</v>
      </c>
      <c r="G525" s="320">
        <v>100</v>
      </c>
      <c r="H525" s="314"/>
      <c r="I525" s="315"/>
      <c r="J525" s="350"/>
      <c r="K525" s="351"/>
    </row>
    <row r="526" spans="1:11" ht="15.75">
      <c r="A526" s="308"/>
      <c r="B526" s="94" t="s">
        <v>156</v>
      </c>
      <c r="C526" s="320"/>
      <c r="D526" s="320"/>
      <c r="E526" s="320"/>
      <c r="F526" s="320"/>
      <c r="G526" s="320"/>
      <c r="H526" s="314"/>
      <c r="I526" s="315"/>
      <c r="J526" s="350"/>
      <c r="K526" s="351"/>
    </row>
    <row r="527" spans="1:11" ht="15.75">
      <c r="A527" s="308"/>
      <c r="B527" s="94" t="s">
        <v>157</v>
      </c>
      <c r="C527" s="320"/>
      <c r="D527" s="320"/>
      <c r="E527" s="320"/>
      <c r="F527" s="320"/>
      <c r="G527" s="320"/>
      <c r="H527" s="314"/>
      <c r="I527" s="315"/>
      <c r="J527" s="350"/>
      <c r="K527" s="351"/>
    </row>
    <row r="528" spans="1:11" ht="15.75">
      <c r="A528" s="308"/>
      <c r="B528" s="306" t="s">
        <v>147</v>
      </c>
      <c r="C528" s="320"/>
      <c r="D528" s="320"/>
      <c r="E528" s="320"/>
      <c r="F528" s="320"/>
      <c r="G528" s="320"/>
      <c r="H528" s="316"/>
      <c r="I528" s="317"/>
      <c r="J528" s="352"/>
      <c r="K528" s="353"/>
    </row>
    <row r="529" spans="1:11" ht="78.75">
      <c r="A529" s="327"/>
      <c r="B529" s="347" t="s">
        <v>12</v>
      </c>
      <c r="C529" s="356">
        <v>1.995</v>
      </c>
      <c r="D529" s="356">
        <v>1.995</v>
      </c>
      <c r="E529" s="319">
        <v>100</v>
      </c>
      <c r="F529" s="356">
        <v>1.995</v>
      </c>
      <c r="G529" s="319">
        <v>100</v>
      </c>
      <c r="H529" s="311" t="s">
        <v>383</v>
      </c>
      <c r="I529" s="312"/>
      <c r="J529" s="348"/>
      <c r="K529" s="349"/>
    </row>
    <row r="530" spans="1:11" ht="15.75">
      <c r="A530" s="327"/>
      <c r="B530" s="101" t="s">
        <v>151</v>
      </c>
      <c r="C530" s="320"/>
      <c r="D530" s="320"/>
      <c r="E530" s="320"/>
      <c r="F530" s="320"/>
      <c r="G530" s="320"/>
      <c r="H530" s="314"/>
      <c r="I530" s="315"/>
      <c r="J530" s="350"/>
      <c r="K530" s="351"/>
    </row>
    <row r="531" spans="1:11" ht="15.75">
      <c r="A531" s="327"/>
      <c r="B531" s="94" t="s">
        <v>146</v>
      </c>
      <c r="C531" s="357">
        <v>1.995</v>
      </c>
      <c r="D531" s="357">
        <v>1.995</v>
      </c>
      <c r="E531" s="320">
        <v>100</v>
      </c>
      <c r="F531" s="357">
        <v>1.995</v>
      </c>
      <c r="G531" s="320">
        <v>100</v>
      </c>
      <c r="H531" s="314"/>
      <c r="I531" s="315"/>
      <c r="J531" s="350"/>
      <c r="K531" s="351"/>
    </row>
    <row r="532" spans="1:11" ht="15.75">
      <c r="A532" s="327"/>
      <c r="B532" s="94" t="s">
        <v>156</v>
      </c>
      <c r="C532" s="320"/>
      <c r="D532" s="320"/>
      <c r="E532" s="320"/>
      <c r="F532" s="320"/>
      <c r="G532" s="320"/>
      <c r="H532" s="314"/>
      <c r="I532" s="315"/>
      <c r="J532" s="350"/>
      <c r="K532" s="351"/>
    </row>
    <row r="533" spans="1:11" ht="15.75">
      <c r="A533" s="327"/>
      <c r="B533" s="94" t="s">
        <v>157</v>
      </c>
      <c r="C533" s="320"/>
      <c r="D533" s="320"/>
      <c r="E533" s="320"/>
      <c r="F533" s="320"/>
      <c r="G533" s="320"/>
      <c r="H533" s="314"/>
      <c r="I533" s="315"/>
      <c r="J533" s="350"/>
      <c r="K533" s="351"/>
    </row>
    <row r="534" spans="1:11" ht="15.75">
      <c r="A534" s="327"/>
      <c r="B534" s="306" t="s">
        <v>147</v>
      </c>
      <c r="C534" s="320"/>
      <c r="D534" s="320"/>
      <c r="E534" s="320"/>
      <c r="F534" s="320"/>
      <c r="G534" s="320"/>
      <c r="H534" s="316"/>
      <c r="I534" s="317"/>
      <c r="J534" s="352"/>
      <c r="K534" s="353"/>
    </row>
    <row r="535" spans="1:11" ht="42.75">
      <c r="A535" s="358"/>
      <c r="B535" s="359" t="s">
        <v>13</v>
      </c>
      <c r="C535" s="360">
        <v>15427.52</v>
      </c>
      <c r="D535" s="361">
        <f>D537+D538+D539+D540</f>
        <v>15424.742</v>
      </c>
      <c r="E535" s="361">
        <f>(D535/C535)*100</f>
        <v>99.98199321731555</v>
      </c>
      <c r="F535" s="361">
        <f>F537+F538+F539+F540</f>
        <v>15424.742</v>
      </c>
      <c r="G535" s="361">
        <f>(F535/D535)*100</f>
        <v>100</v>
      </c>
      <c r="H535" s="362"/>
      <c r="I535" s="362"/>
      <c r="J535" s="151" t="s">
        <v>14</v>
      </c>
      <c r="K535" s="151"/>
    </row>
    <row r="536" spans="1:11" ht="15">
      <c r="A536" s="102"/>
      <c r="B536" s="101" t="s">
        <v>151</v>
      </c>
      <c r="C536" s="289"/>
      <c r="D536" s="363"/>
      <c r="E536" s="289"/>
      <c r="F536" s="289"/>
      <c r="G536" s="289"/>
      <c r="H536" s="362"/>
      <c r="I536" s="362"/>
      <c r="J536" s="151"/>
      <c r="K536" s="151"/>
    </row>
    <row r="537" spans="1:11" ht="15">
      <c r="A537" s="102"/>
      <c r="B537" s="94" t="s">
        <v>146</v>
      </c>
      <c r="C537" s="364">
        <v>15427.52</v>
      </c>
      <c r="D537" s="364">
        <v>15424.742</v>
      </c>
      <c r="E537" s="365">
        <f>(D537/C537)*100</f>
        <v>99.98199321731555</v>
      </c>
      <c r="F537" s="364">
        <v>15424.742</v>
      </c>
      <c r="G537" s="364">
        <v>100</v>
      </c>
      <c r="H537" s="362"/>
      <c r="I537" s="362"/>
      <c r="J537" s="151"/>
      <c r="K537" s="151"/>
    </row>
    <row r="538" spans="1:11" ht="15">
      <c r="A538" s="102"/>
      <c r="B538" s="94" t="s">
        <v>156</v>
      </c>
      <c r="C538" s="364"/>
      <c r="D538" s="364"/>
      <c r="E538" s="364"/>
      <c r="F538" s="364"/>
      <c r="G538" s="364"/>
      <c r="H538" s="362"/>
      <c r="I538" s="362"/>
      <c r="J538" s="151"/>
      <c r="K538" s="151"/>
    </row>
    <row r="539" spans="1:11" ht="15">
      <c r="A539" s="102"/>
      <c r="B539" s="94" t="s">
        <v>157</v>
      </c>
      <c r="C539" s="364"/>
      <c r="D539" s="364"/>
      <c r="E539" s="364"/>
      <c r="F539" s="364"/>
      <c r="G539" s="364"/>
      <c r="H539" s="362"/>
      <c r="I539" s="362"/>
      <c r="J539" s="151"/>
      <c r="K539" s="151"/>
    </row>
    <row r="540" spans="1:11" ht="15">
      <c r="A540" s="102"/>
      <c r="B540" s="306" t="s">
        <v>147</v>
      </c>
      <c r="C540" s="364"/>
      <c r="D540" s="366"/>
      <c r="E540" s="364"/>
      <c r="F540" s="364"/>
      <c r="G540" s="364"/>
      <c r="H540" s="362"/>
      <c r="I540" s="362"/>
      <c r="J540" s="151"/>
      <c r="K540" s="151"/>
    </row>
    <row r="541" spans="1:11" ht="15">
      <c r="A541" s="102"/>
      <c r="B541" s="94" t="s">
        <v>139</v>
      </c>
      <c r="C541" s="289"/>
      <c r="D541" s="363"/>
      <c r="E541" s="367"/>
      <c r="F541" s="289"/>
      <c r="G541" s="367"/>
      <c r="H541" s="362"/>
      <c r="I541" s="362"/>
      <c r="J541" s="151"/>
      <c r="K541" s="151"/>
    </row>
    <row r="542" spans="1:11" ht="42.75">
      <c r="A542" s="306">
        <v>1</v>
      </c>
      <c r="B542" s="368" t="s">
        <v>15</v>
      </c>
      <c r="C542" s="283">
        <v>756.05</v>
      </c>
      <c r="D542" s="283">
        <v>756.05</v>
      </c>
      <c r="E542" s="369" t="s">
        <v>164</v>
      </c>
      <c r="F542" s="283">
        <v>756.05</v>
      </c>
      <c r="G542" s="369" t="s">
        <v>164</v>
      </c>
      <c r="H542" s="370" t="s">
        <v>16</v>
      </c>
      <c r="I542" s="370"/>
      <c r="J542" s="151"/>
      <c r="K542" s="151"/>
    </row>
    <row r="543" spans="1:11" ht="15">
      <c r="A543" s="102"/>
      <c r="B543" s="282" t="s">
        <v>152</v>
      </c>
      <c r="C543" s="283"/>
      <c r="D543" s="283"/>
      <c r="E543" s="369"/>
      <c r="F543" s="283"/>
      <c r="G543" s="369"/>
      <c r="H543" s="370"/>
      <c r="I543" s="370"/>
      <c r="J543" s="151"/>
      <c r="K543" s="151"/>
    </row>
    <row r="544" spans="1:11" ht="15">
      <c r="A544" s="102"/>
      <c r="B544" s="282" t="s">
        <v>146</v>
      </c>
      <c r="C544" s="289">
        <v>756.05</v>
      </c>
      <c r="D544" s="289">
        <v>756.05</v>
      </c>
      <c r="E544" s="367" t="s">
        <v>164</v>
      </c>
      <c r="F544" s="289">
        <v>756.05</v>
      </c>
      <c r="G544" s="367" t="s">
        <v>164</v>
      </c>
      <c r="H544" s="370"/>
      <c r="I544" s="370"/>
      <c r="J544" s="151"/>
      <c r="K544" s="151"/>
    </row>
    <row r="545" spans="1:11" ht="15">
      <c r="A545" s="102"/>
      <c r="B545" s="282" t="s">
        <v>156</v>
      </c>
      <c r="C545" s="289"/>
      <c r="D545" s="290"/>
      <c r="E545" s="367"/>
      <c r="F545" s="289"/>
      <c r="G545" s="367"/>
      <c r="H545" s="370"/>
      <c r="I545" s="370"/>
      <c r="J545" s="151"/>
      <c r="K545" s="151"/>
    </row>
    <row r="546" spans="1:11" ht="15">
      <c r="A546" s="102"/>
      <c r="B546" s="94" t="s">
        <v>157</v>
      </c>
      <c r="C546" s="289"/>
      <c r="D546" s="290"/>
      <c r="E546" s="367"/>
      <c r="F546" s="289"/>
      <c r="G546" s="367"/>
      <c r="H546" s="370"/>
      <c r="I546" s="370"/>
      <c r="J546" s="151"/>
      <c r="K546" s="151"/>
    </row>
    <row r="547" spans="1:11" ht="15">
      <c r="A547" s="102"/>
      <c r="B547" s="306" t="s">
        <v>147</v>
      </c>
      <c r="C547" s="289"/>
      <c r="D547" s="290"/>
      <c r="E547" s="367"/>
      <c r="F547" s="289"/>
      <c r="G547" s="367"/>
      <c r="H547" s="370"/>
      <c r="I547" s="370"/>
      <c r="J547" s="151"/>
      <c r="K547" s="151"/>
    </row>
    <row r="548" spans="1:11" ht="42.75">
      <c r="A548" s="306">
        <v>2</v>
      </c>
      <c r="B548" s="368" t="s">
        <v>17</v>
      </c>
      <c r="C548" s="283">
        <v>50</v>
      </c>
      <c r="D548" s="283">
        <v>50</v>
      </c>
      <c r="E548" s="369" t="s">
        <v>164</v>
      </c>
      <c r="F548" s="283">
        <v>50</v>
      </c>
      <c r="G548" s="369" t="s">
        <v>164</v>
      </c>
      <c r="H548" s="370" t="s">
        <v>18</v>
      </c>
      <c r="I548" s="370"/>
      <c r="J548" s="151"/>
      <c r="K548" s="151"/>
    </row>
    <row r="549" spans="1:11" ht="14.25">
      <c r="A549" s="358"/>
      <c r="B549" s="107" t="s">
        <v>19</v>
      </c>
      <c r="C549" s="371"/>
      <c r="D549" s="371"/>
      <c r="E549" s="371"/>
      <c r="F549" s="371"/>
      <c r="G549" s="371"/>
      <c r="H549" s="370"/>
      <c r="I549" s="370"/>
      <c r="J549" s="151"/>
      <c r="K549" s="151"/>
    </row>
    <row r="550" spans="1:11" ht="15">
      <c r="A550" s="102"/>
      <c r="B550" s="94" t="s">
        <v>146</v>
      </c>
      <c r="C550" s="289">
        <v>50</v>
      </c>
      <c r="D550" s="289">
        <v>50</v>
      </c>
      <c r="E550" s="367" t="s">
        <v>164</v>
      </c>
      <c r="F550" s="289">
        <v>50</v>
      </c>
      <c r="G550" s="367" t="s">
        <v>164</v>
      </c>
      <c r="H550" s="370"/>
      <c r="I550" s="370"/>
      <c r="J550" s="151"/>
      <c r="K550" s="151"/>
    </row>
    <row r="551" spans="1:11" ht="15">
      <c r="A551" s="102"/>
      <c r="B551" s="94" t="s">
        <v>156</v>
      </c>
      <c r="C551" s="289"/>
      <c r="D551" s="289"/>
      <c r="E551" s="367"/>
      <c r="F551" s="289"/>
      <c r="G551" s="367"/>
      <c r="H551" s="370"/>
      <c r="I551" s="370"/>
      <c r="J551" s="151"/>
      <c r="K551" s="151"/>
    </row>
    <row r="552" spans="1:11" ht="15">
      <c r="A552" s="102"/>
      <c r="B552" s="94" t="s">
        <v>157</v>
      </c>
      <c r="C552" s="289"/>
      <c r="D552" s="289"/>
      <c r="E552" s="367"/>
      <c r="F552" s="289"/>
      <c r="G552" s="367"/>
      <c r="H552" s="370"/>
      <c r="I552" s="370"/>
      <c r="J552" s="151"/>
      <c r="K552" s="151"/>
    </row>
    <row r="553" spans="1:11" ht="15">
      <c r="A553" s="102"/>
      <c r="B553" s="306" t="s">
        <v>147</v>
      </c>
      <c r="C553" s="289"/>
      <c r="D553" s="290"/>
      <c r="E553" s="367"/>
      <c r="F553" s="289"/>
      <c r="G553" s="367"/>
      <c r="H553" s="370"/>
      <c r="I553" s="370"/>
      <c r="J553" s="151"/>
      <c r="K553" s="151"/>
    </row>
    <row r="554" spans="1:11" ht="28.5">
      <c r="A554" s="306">
        <v>3</v>
      </c>
      <c r="B554" s="372" t="s">
        <v>20</v>
      </c>
      <c r="C554" s="283">
        <v>8049.37</v>
      </c>
      <c r="D554" s="283">
        <v>8046.59</v>
      </c>
      <c r="E554" s="283">
        <f>(D554/C554)*100</f>
        <v>99.96546313562428</v>
      </c>
      <c r="F554" s="283">
        <v>8046.59</v>
      </c>
      <c r="G554" s="369" t="s">
        <v>164</v>
      </c>
      <c r="H554" s="370" t="s">
        <v>21</v>
      </c>
      <c r="I554" s="370"/>
      <c r="J554" s="151"/>
      <c r="K554" s="151"/>
    </row>
    <row r="555" spans="1:11" ht="15">
      <c r="A555" s="102"/>
      <c r="B555" s="282" t="s">
        <v>152</v>
      </c>
      <c r="C555" s="283"/>
      <c r="D555" s="283"/>
      <c r="E555" s="369"/>
      <c r="F555" s="283"/>
      <c r="G555" s="369"/>
      <c r="H555" s="370"/>
      <c r="I555" s="370"/>
      <c r="J555" s="151"/>
      <c r="K555" s="151"/>
    </row>
    <row r="556" spans="1:11" ht="15">
      <c r="A556" s="102"/>
      <c r="B556" s="282" t="s">
        <v>146</v>
      </c>
      <c r="C556" s="289">
        <v>8049.37</v>
      </c>
      <c r="D556" s="289">
        <v>8046.59</v>
      </c>
      <c r="E556" s="367" t="s">
        <v>22</v>
      </c>
      <c r="F556" s="289">
        <v>8046.59</v>
      </c>
      <c r="G556" s="367" t="s">
        <v>164</v>
      </c>
      <c r="H556" s="370"/>
      <c r="I556" s="370"/>
      <c r="J556" s="151"/>
      <c r="K556" s="151"/>
    </row>
    <row r="557" spans="1:11" ht="15">
      <c r="A557" s="102"/>
      <c r="B557" s="282" t="s">
        <v>156</v>
      </c>
      <c r="C557" s="289"/>
      <c r="D557" s="289"/>
      <c r="E557" s="367"/>
      <c r="F557" s="289"/>
      <c r="G557" s="367"/>
      <c r="H557" s="370"/>
      <c r="I557" s="370"/>
      <c r="J557" s="151"/>
      <c r="K557" s="151"/>
    </row>
    <row r="558" spans="1:11" ht="15">
      <c r="A558" s="373"/>
      <c r="B558" s="374" t="s">
        <v>157</v>
      </c>
      <c r="C558" s="293"/>
      <c r="D558" s="294"/>
      <c r="E558" s="375"/>
      <c r="F558" s="293"/>
      <c r="G558" s="375"/>
      <c r="H558" s="370"/>
      <c r="I558" s="370"/>
      <c r="J558" s="151"/>
      <c r="K558" s="151"/>
    </row>
    <row r="559" spans="1:11" ht="15">
      <c r="A559" s="102"/>
      <c r="B559" s="306" t="s">
        <v>147</v>
      </c>
      <c r="C559" s="295"/>
      <c r="D559" s="296"/>
      <c r="E559" s="124"/>
      <c r="F559" s="295"/>
      <c r="G559" s="124"/>
      <c r="H559" s="370"/>
      <c r="I559" s="370"/>
      <c r="J559" s="151"/>
      <c r="K559" s="151"/>
    </row>
    <row r="560" spans="1:11" ht="99.75">
      <c r="A560" s="301"/>
      <c r="B560" s="376" t="s">
        <v>23</v>
      </c>
      <c r="C560" s="377" t="s">
        <v>24</v>
      </c>
      <c r="D560" s="377" t="s">
        <v>25</v>
      </c>
      <c r="E560" s="377" t="s">
        <v>26</v>
      </c>
      <c r="F560" s="377" t="s">
        <v>25</v>
      </c>
      <c r="G560" s="377" t="s">
        <v>164</v>
      </c>
      <c r="H560" s="362"/>
      <c r="I560" s="362"/>
      <c r="J560" s="151" t="s">
        <v>27</v>
      </c>
      <c r="K560" s="151"/>
    </row>
    <row r="561" spans="1:11" ht="15">
      <c r="A561" s="102"/>
      <c r="B561" s="101" t="s">
        <v>151</v>
      </c>
      <c r="C561" s="289"/>
      <c r="D561" s="363"/>
      <c r="E561" s="289"/>
      <c r="F561" s="289"/>
      <c r="G561" s="289"/>
      <c r="H561" s="362"/>
      <c r="I561" s="362"/>
      <c r="J561" s="151"/>
      <c r="K561" s="151"/>
    </row>
    <row r="562" spans="1:11" ht="15">
      <c r="A562" s="102"/>
      <c r="B562" s="94" t="s">
        <v>146</v>
      </c>
      <c r="C562" s="289">
        <v>155</v>
      </c>
      <c r="D562" s="289">
        <v>152.272</v>
      </c>
      <c r="E562" s="367" t="s">
        <v>26</v>
      </c>
      <c r="F562" s="289">
        <v>152.272</v>
      </c>
      <c r="G562" s="367" t="s">
        <v>164</v>
      </c>
      <c r="H562" s="362"/>
      <c r="I562" s="362"/>
      <c r="J562" s="151"/>
      <c r="K562" s="151"/>
    </row>
    <row r="563" spans="1:11" ht="15">
      <c r="A563" s="102"/>
      <c r="B563" s="94" t="s">
        <v>156</v>
      </c>
      <c r="C563" s="289"/>
      <c r="D563" s="289"/>
      <c r="E563" s="367"/>
      <c r="F563" s="289"/>
      <c r="G563" s="367"/>
      <c r="H563" s="362"/>
      <c r="I563" s="362"/>
      <c r="J563" s="151"/>
      <c r="K563" s="151"/>
    </row>
    <row r="564" spans="1:11" ht="15">
      <c r="A564" s="102"/>
      <c r="B564" s="94" t="s">
        <v>157</v>
      </c>
      <c r="C564" s="289"/>
      <c r="D564" s="289"/>
      <c r="E564" s="367"/>
      <c r="F564" s="289"/>
      <c r="G564" s="367"/>
      <c r="H564" s="362"/>
      <c r="I564" s="362"/>
      <c r="J564" s="151"/>
      <c r="K564" s="151"/>
    </row>
    <row r="565" spans="1:11" ht="15">
      <c r="A565" s="102"/>
      <c r="B565" s="306" t="s">
        <v>147</v>
      </c>
      <c r="C565" s="289"/>
      <c r="D565" s="290"/>
      <c r="E565" s="367"/>
      <c r="F565" s="289"/>
      <c r="G565" s="367"/>
      <c r="H565" s="362"/>
      <c r="I565" s="362"/>
      <c r="J565" s="151"/>
      <c r="K565" s="151"/>
    </row>
    <row r="566" spans="1:11" ht="15">
      <c r="A566" s="102"/>
      <c r="B566" s="94" t="s">
        <v>139</v>
      </c>
      <c r="C566" s="289"/>
      <c r="D566" s="363"/>
      <c r="E566" s="367"/>
      <c r="F566" s="289"/>
      <c r="G566" s="367"/>
      <c r="H566" s="362"/>
      <c r="I566" s="362"/>
      <c r="J566" s="151"/>
      <c r="K566" s="151"/>
    </row>
    <row r="567" spans="1:11" ht="28.5">
      <c r="A567" s="378" t="s">
        <v>154</v>
      </c>
      <c r="B567" s="107" t="s">
        <v>28</v>
      </c>
      <c r="C567" s="283">
        <v>85.157</v>
      </c>
      <c r="D567" s="283">
        <v>84.9</v>
      </c>
      <c r="E567" s="369" t="s">
        <v>29</v>
      </c>
      <c r="F567" s="283">
        <v>84.9</v>
      </c>
      <c r="G567" s="369" t="s">
        <v>164</v>
      </c>
      <c r="H567" s="370" t="s">
        <v>30</v>
      </c>
      <c r="I567" s="370"/>
      <c r="J567" s="151"/>
      <c r="K567" s="151"/>
    </row>
    <row r="568" spans="1:11" ht="15">
      <c r="A568" s="379"/>
      <c r="B568" s="282" t="s">
        <v>152</v>
      </c>
      <c r="C568" s="283"/>
      <c r="D568" s="283"/>
      <c r="E568" s="369"/>
      <c r="F568" s="283"/>
      <c r="G568" s="369"/>
      <c r="H568" s="370"/>
      <c r="I568" s="370"/>
      <c r="J568" s="151"/>
      <c r="K568" s="151"/>
    </row>
    <row r="569" spans="1:11" ht="15">
      <c r="A569" s="379"/>
      <c r="B569" s="282" t="s">
        <v>146</v>
      </c>
      <c r="C569" s="289">
        <v>85.157</v>
      </c>
      <c r="D569" s="289">
        <v>84.99</v>
      </c>
      <c r="E569" s="367" t="s">
        <v>29</v>
      </c>
      <c r="F569" s="289">
        <v>84.9</v>
      </c>
      <c r="G569" s="367" t="s">
        <v>164</v>
      </c>
      <c r="H569" s="370"/>
      <c r="I569" s="370"/>
      <c r="J569" s="151"/>
      <c r="K569" s="151"/>
    </row>
    <row r="570" spans="1:11" ht="15">
      <c r="A570" s="379"/>
      <c r="B570" s="282" t="s">
        <v>156</v>
      </c>
      <c r="C570" s="289"/>
      <c r="D570" s="289"/>
      <c r="E570" s="367"/>
      <c r="F570" s="289"/>
      <c r="G570" s="367"/>
      <c r="H570" s="370"/>
      <c r="I570" s="370"/>
      <c r="J570" s="151"/>
      <c r="K570" s="151"/>
    </row>
    <row r="571" spans="1:11" ht="15">
      <c r="A571" s="379"/>
      <c r="B571" s="94" t="s">
        <v>157</v>
      </c>
      <c r="C571" s="289"/>
      <c r="D571" s="290"/>
      <c r="E571" s="367"/>
      <c r="F571" s="289"/>
      <c r="G571" s="367"/>
      <c r="H571" s="370"/>
      <c r="I571" s="370"/>
      <c r="J571" s="151"/>
      <c r="K571" s="151"/>
    </row>
    <row r="572" spans="1:11" ht="15">
      <c r="A572" s="380"/>
      <c r="B572" s="306" t="s">
        <v>147</v>
      </c>
      <c r="C572" s="289"/>
      <c r="D572" s="290"/>
      <c r="E572" s="367"/>
      <c r="F572" s="289"/>
      <c r="G572" s="367"/>
      <c r="H572" s="370"/>
      <c r="I572" s="370"/>
      <c r="J572" s="151"/>
      <c r="K572" s="151"/>
    </row>
    <row r="573" spans="1:11" ht="71.25">
      <c r="A573" s="378" t="s">
        <v>155</v>
      </c>
      <c r="B573" s="368" t="s">
        <v>31</v>
      </c>
      <c r="C573" s="283">
        <v>0.85</v>
      </c>
      <c r="D573" s="283">
        <v>0.851</v>
      </c>
      <c r="E573" s="369" t="s">
        <v>164</v>
      </c>
      <c r="F573" s="283">
        <v>0.851</v>
      </c>
      <c r="G573" s="369" t="s">
        <v>164</v>
      </c>
      <c r="H573" s="370" t="s">
        <v>32</v>
      </c>
      <c r="I573" s="370"/>
      <c r="J573" s="151"/>
      <c r="K573" s="151"/>
    </row>
    <row r="574" spans="1:11" ht="15">
      <c r="A574" s="379"/>
      <c r="B574" s="282" t="s">
        <v>152</v>
      </c>
      <c r="C574" s="283"/>
      <c r="D574" s="283"/>
      <c r="E574" s="369"/>
      <c r="F574" s="283"/>
      <c r="G574" s="369"/>
      <c r="H574" s="370"/>
      <c r="I574" s="370"/>
      <c r="J574" s="151"/>
      <c r="K574" s="151"/>
    </row>
    <row r="575" spans="1:11" ht="15">
      <c r="A575" s="379"/>
      <c r="B575" s="282" t="s">
        <v>146</v>
      </c>
      <c r="C575" s="289">
        <v>0.851</v>
      </c>
      <c r="D575" s="289">
        <v>0.851</v>
      </c>
      <c r="E575" s="367" t="s">
        <v>164</v>
      </c>
      <c r="F575" s="289">
        <v>0.85</v>
      </c>
      <c r="G575" s="367" t="s">
        <v>164</v>
      </c>
      <c r="H575" s="370"/>
      <c r="I575" s="370"/>
      <c r="J575" s="151"/>
      <c r="K575" s="151"/>
    </row>
    <row r="576" spans="1:11" ht="15">
      <c r="A576" s="379"/>
      <c r="B576" s="282" t="s">
        <v>156</v>
      </c>
      <c r="C576" s="289"/>
      <c r="D576" s="290"/>
      <c r="E576" s="367"/>
      <c r="F576" s="289"/>
      <c r="G576" s="367"/>
      <c r="H576" s="370"/>
      <c r="I576" s="370"/>
      <c r="J576" s="151"/>
      <c r="K576" s="151"/>
    </row>
    <row r="577" spans="1:11" ht="15">
      <c r="A577" s="379"/>
      <c r="B577" s="94" t="s">
        <v>157</v>
      </c>
      <c r="C577" s="289"/>
      <c r="D577" s="290"/>
      <c r="E577" s="367"/>
      <c r="F577" s="289"/>
      <c r="G577" s="367"/>
      <c r="H577" s="370"/>
      <c r="I577" s="370"/>
      <c r="J577" s="151"/>
      <c r="K577" s="151"/>
    </row>
    <row r="578" spans="1:11" ht="15">
      <c r="A578" s="380"/>
      <c r="B578" s="306" t="s">
        <v>147</v>
      </c>
      <c r="C578" s="289"/>
      <c r="D578" s="290"/>
      <c r="E578" s="367"/>
      <c r="F578" s="289"/>
      <c r="G578" s="367"/>
      <c r="H578" s="370"/>
      <c r="I578" s="370"/>
      <c r="J578" s="151"/>
      <c r="K578" s="151"/>
    </row>
    <row r="579" spans="1:11" ht="28.5">
      <c r="A579" s="378" t="s">
        <v>180</v>
      </c>
      <c r="B579" s="368" t="s">
        <v>33</v>
      </c>
      <c r="C579" s="283">
        <v>38.992</v>
      </c>
      <c r="D579" s="283">
        <v>36.521</v>
      </c>
      <c r="E579" s="369" t="s">
        <v>34</v>
      </c>
      <c r="F579" s="283">
        <v>36.521</v>
      </c>
      <c r="G579" s="369" t="s">
        <v>164</v>
      </c>
      <c r="H579" s="370" t="s">
        <v>35</v>
      </c>
      <c r="I579" s="370"/>
      <c r="J579" s="151"/>
      <c r="K579" s="151"/>
    </row>
    <row r="580" spans="1:11" ht="14.25">
      <c r="A580" s="379"/>
      <c r="B580" s="107" t="s">
        <v>19</v>
      </c>
      <c r="C580" s="371"/>
      <c r="D580" s="371"/>
      <c r="E580" s="371"/>
      <c r="F580" s="371"/>
      <c r="G580" s="371"/>
      <c r="H580" s="370"/>
      <c r="I580" s="370"/>
      <c r="J580" s="151"/>
      <c r="K580" s="151"/>
    </row>
    <row r="581" spans="1:11" ht="15">
      <c r="A581" s="379"/>
      <c r="B581" s="94" t="s">
        <v>146</v>
      </c>
      <c r="C581" s="289">
        <v>38.99</v>
      </c>
      <c r="D581" s="289">
        <v>36.52</v>
      </c>
      <c r="E581" s="367" t="s">
        <v>34</v>
      </c>
      <c r="F581" s="289">
        <v>36.52</v>
      </c>
      <c r="G581" s="367" t="s">
        <v>164</v>
      </c>
      <c r="H581" s="370"/>
      <c r="I581" s="370"/>
      <c r="J581" s="151"/>
      <c r="K581" s="151"/>
    </row>
    <row r="582" spans="1:11" ht="15">
      <c r="A582" s="379"/>
      <c r="B582" s="94" t="s">
        <v>156</v>
      </c>
      <c r="C582" s="289"/>
      <c r="D582" s="289"/>
      <c r="E582" s="367"/>
      <c r="F582" s="289"/>
      <c r="G582" s="367"/>
      <c r="H582" s="370"/>
      <c r="I582" s="370"/>
      <c r="J582" s="151"/>
      <c r="K582" s="151"/>
    </row>
    <row r="583" spans="1:11" ht="15">
      <c r="A583" s="379"/>
      <c r="B583" s="94" t="s">
        <v>157</v>
      </c>
      <c r="C583" s="289"/>
      <c r="D583" s="289"/>
      <c r="E583" s="367"/>
      <c r="F583" s="289"/>
      <c r="G583" s="367"/>
      <c r="H583" s="370"/>
      <c r="I583" s="370"/>
      <c r="J583" s="151"/>
      <c r="K583" s="151"/>
    </row>
    <row r="584" spans="1:11" ht="15">
      <c r="A584" s="380"/>
      <c r="B584" s="306" t="s">
        <v>147</v>
      </c>
      <c r="C584" s="289"/>
      <c r="D584" s="290"/>
      <c r="E584" s="367"/>
      <c r="F584" s="289"/>
      <c r="G584" s="367"/>
      <c r="H584" s="370"/>
      <c r="I584" s="370"/>
      <c r="J584" s="151"/>
      <c r="K584" s="151"/>
    </row>
    <row r="585" spans="1:11" ht="14.25">
      <c r="A585" s="378" t="s">
        <v>198</v>
      </c>
      <c r="B585" s="107" t="s">
        <v>36</v>
      </c>
      <c r="C585" s="283">
        <v>30</v>
      </c>
      <c r="D585" s="283">
        <v>30</v>
      </c>
      <c r="E585" s="369" t="s">
        <v>164</v>
      </c>
      <c r="F585" s="283" t="s">
        <v>37</v>
      </c>
      <c r="G585" s="369" t="s">
        <v>164</v>
      </c>
      <c r="H585" s="370" t="s">
        <v>38</v>
      </c>
      <c r="I585" s="370"/>
      <c r="J585" s="151"/>
      <c r="K585" s="151"/>
    </row>
    <row r="586" spans="1:11" ht="15">
      <c r="A586" s="379"/>
      <c r="B586" s="282" t="s">
        <v>152</v>
      </c>
      <c r="C586" s="283"/>
      <c r="D586" s="283"/>
      <c r="E586" s="369"/>
      <c r="F586" s="283"/>
      <c r="G586" s="369"/>
      <c r="H586" s="370"/>
      <c r="I586" s="370"/>
      <c r="J586" s="151"/>
      <c r="K586" s="151"/>
    </row>
    <row r="587" spans="1:11" ht="15">
      <c r="A587" s="379"/>
      <c r="B587" s="282" t="s">
        <v>146</v>
      </c>
      <c r="C587" s="289">
        <v>30</v>
      </c>
      <c r="D587" s="289">
        <v>30</v>
      </c>
      <c r="E587" s="367" t="s">
        <v>164</v>
      </c>
      <c r="F587" s="289">
        <v>30</v>
      </c>
      <c r="G587" s="367" t="s">
        <v>164</v>
      </c>
      <c r="H587" s="370"/>
      <c r="I587" s="370"/>
      <c r="J587" s="151"/>
      <c r="K587" s="151"/>
    </row>
    <row r="588" spans="1:11" ht="15">
      <c r="A588" s="379"/>
      <c r="B588" s="282" t="s">
        <v>156</v>
      </c>
      <c r="C588" s="289"/>
      <c r="D588" s="289"/>
      <c r="E588" s="367"/>
      <c r="F588" s="289"/>
      <c r="G588" s="367"/>
      <c r="H588" s="370"/>
      <c r="I588" s="370"/>
      <c r="J588" s="151"/>
      <c r="K588" s="151"/>
    </row>
    <row r="589" spans="1:11" ht="15">
      <c r="A589" s="379"/>
      <c r="B589" s="374" t="s">
        <v>157</v>
      </c>
      <c r="C589" s="293"/>
      <c r="D589" s="294"/>
      <c r="E589" s="375"/>
      <c r="F589" s="293"/>
      <c r="G589" s="375"/>
      <c r="H589" s="370"/>
      <c r="I589" s="370"/>
      <c r="J589" s="151"/>
      <c r="K589" s="151"/>
    </row>
    <row r="590" spans="1:11" ht="15">
      <c r="A590" s="380"/>
      <c r="B590" s="306" t="s">
        <v>147</v>
      </c>
      <c r="C590" s="295"/>
      <c r="D590" s="296"/>
      <c r="E590" s="124"/>
      <c r="F590" s="295"/>
      <c r="G590" s="124"/>
      <c r="H590" s="370"/>
      <c r="I590" s="370"/>
      <c r="J590" s="151"/>
      <c r="K590" s="151"/>
    </row>
    <row r="591" spans="1:11" ht="12.75">
      <c r="A591" s="381"/>
      <c r="B591" s="382" t="s">
        <v>39</v>
      </c>
      <c r="C591" s="383">
        <v>6419.83</v>
      </c>
      <c r="D591" s="383">
        <v>6419.83</v>
      </c>
      <c r="E591" s="383">
        <f>(D591/C591)*100</f>
        <v>100</v>
      </c>
      <c r="F591" s="383">
        <v>6419.83</v>
      </c>
      <c r="G591" s="383">
        <v>100</v>
      </c>
      <c r="H591" s="381"/>
      <c r="I591" s="381"/>
      <c r="J591" s="384" t="s">
        <v>40</v>
      </c>
      <c r="K591" s="385"/>
    </row>
    <row r="592" spans="1:11" ht="12.75">
      <c r="A592" s="381"/>
      <c r="B592" s="382"/>
      <c r="C592" s="383"/>
      <c r="D592" s="383"/>
      <c r="E592" s="383"/>
      <c r="F592" s="383"/>
      <c r="G592" s="383"/>
      <c r="H592" s="381"/>
      <c r="I592" s="381"/>
      <c r="J592" s="386"/>
      <c r="K592" s="387"/>
    </row>
    <row r="593" spans="1:11" ht="15">
      <c r="A593" s="381"/>
      <c r="B593" s="306" t="s">
        <v>152</v>
      </c>
      <c r="C593" s="388"/>
      <c r="D593" s="388"/>
      <c r="E593" s="388"/>
      <c r="F593" s="388"/>
      <c r="G593" s="388"/>
      <c r="H593" s="381"/>
      <c r="I593" s="381"/>
      <c r="J593" s="386"/>
      <c r="K593" s="387"/>
    </row>
    <row r="594" spans="1:11" ht="15">
      <c r="A594" s="381"/>
      <c r="B594" s="306" t="s">
        <v>146</v>
      </c>
      <c r="C594" s="389">
        <v>6419.83</v>
      </c>
      <c r="D594" s="389">
        <v>6419.83</v>
      </c>
      <c r="E594" s="389">
        <v>100</v>
      </c>
      <c r="F594" s="389">
        <v>6419.83</v>
      </c>
      <c r="G594" s="389">
        <v>100</v>
      </c>
      <c r="H594" s="381"/>
      <c r="I594" s="381"/>
      <c r="J594" s="386"/>
      <c r="K594" s="387"/>
    </row>
    <row r="595" spans="1:11" ht="15">
      <c r="A595" s="381"/>
      <c r="B595" s="306" t="s">
        <v>156</v>
      </c>
      <c r="C595" s="389"/>
      <c r="D595" s="389"/>
      <c r="E595" s="389"/>
      <c r="F595" s="389"/>
      <c r="G595" s="389"/>
      <c r="H595" s="381"/>
      <c r="I595" s="381"/>
      <c r="J595" s="386"/>
      <c r="K595" s="387"/>
    </row>
    <row r="596" spans="1:11" ht="15">
      <c r="A596" s="381"/>
      <c r="B596" s="306" t="s">
        <v>157</v>
      </c>
      <c r="C596" s="389"/>
      <c r="D596" s="389"/>
      <c r="E596" s="389"/>
      <c r="F596" s="389"/>
      <c r="G596" s="389"/>
      <c r="H596" s="381"/>
      <c r="I596" s="381"/>
      <c r="J596" s="386"/>
      <c r="K596" s="387"/>
    </row>
    <row r="597" spans="1:11" ht="15">
      <c r="A597" s="381"/>
      <c r="B597" s="306" t="s">
        <v>147</v>
      </c>
      <c r="C597" s="389"/>
      <c r="D597" s="389"/>
      <c r="E597" s="389"/>
      <c r="F597" s="389"/>
      <c r="G597" s="389"/>
      <c r="H597" s="381"/>
      <c r="I597" s="381"/>
      <c r="J597" s="390"/>
      <c r="K597" s="391"/>
    </row>
    <row r="598" spans="1:11" ht="30">
      <c r="A598" s="389"/>
      <c r="B598" s="306" t="s">
        <v>41</v>
      </c>
      <c r="C598" s="392">
        <v>6368.73</v>
      </c>
      <c r="D598" s="392">
        <v>6368.73</v>
      </c>
      <c r="E598" s="393">
        <f>(D598/C598)*100</f>
        <v>100</v>
      </c>
      <c r="F598" s="392">
        <v>6368.73</v>
      </c>
      <c r="G598" s="392">
        <v>100</v>
      </c>
      <c r="H598" s="394" t="s">
        <v>42</v>
      </c>
      <c r="I598" s="395"/>
      <c r="J598" s="396"/>
      <c r="K598" s="397"/>
    </row>
    <row r="599" spans="1:11" ht="15">
      <c r="A599" s="389"/>
      <c r="B599" s="306" t="s">
        <v>152</v>
      </c>
      <c r="C599" s="392"/>
      <c r="D599" s="392"/>
      <c r="E599" s="392"/>
      <c r="F599" s="392"/>
      <c r="G599" s="392"/>
      <c r="H599" s="398"/>
      <c r="I599" s="399"/>
      <c r="J599" s="400"/>
      <c r="K599" s="401"/>
    </row>
    <row r="600" spans="1:11" ht="15">
      <c r="A600" s="389"/>
      <c r="B600" s="306" t="s">
        <v>146</v>
      </c>
      <c r="C600" s="392">
        <v>6368.73</v>
      </c>
      <c r="D600" s="392">
        <v>6368.73</v>
      </c>
      <c r="E600" s="392">
        <v>100</v>
      </c>
      <c r="F600" s="392">
        <v>6368.73</v>
      </c>
      <c r="G600" s="392">
        <v>100</v>
      </c>
      <c r="H600" s="398"/>
      <c r="I600" s="399"/>
      <c r="J600" s="400"/>
      <c r="K600" s="401"/>
    </row>
    <row r="601" spans="1:11" ht="15">
      <c r="A601" s="389"/>
      <c r="B601" s="306" t="s">
        <v>156</v>
      </c>
      <c r="C601" s="392"/>
      <c r="D601" s="392"/>
      <c r="E601" s="392"/>
      <c r="F601" s="392"/>
      <c r="G601" s="392"/>
      <c r="H601" s="398"/>
      <c r="I601" s="399"/>
      <c r="J601" s="400"/>
      <c r="K601" s="401"/>
    </row>
    <row r="602" spans="1:11" ht="15">
      <c r="A602" s="389"/>
      <c r="B602" s="306" t="s">
        <v>157</v>
      </c>
      <c r="C602" s="392"/>
      <c r="D602" s="392"/>
      <c r="E602" s="392"/>
      <c r="F602" s="392"/>
      <c r="G602" s="392"/>
      <c r="H602" s="398"/>
      <c r="I602" s="399"/>
      <c r="J602" s="400"/>
      <c r="K602" s="401"/>
    </row>
    <row r="603" spans="1:11" ht="15">
      <c r="A603" s="389"/>
      <c r="B603" s="306" t="s">
        <v>147</v>
      </c>
      <c r="C603" s="392"/>
      <c r="D603" s="392"/>
      <c r="E603" s="392"/>
      <c r="F603" s="392"/>
      <c r="G603" s="392"/>
      <c r="H603" s="402"/>
      <c r="I603" s="403"/>
      <c r="J603" s="404"/>
      <c r="K603" s="405"/>
    </row>
    <row r="604" spans="1:11" ht="28.5">
      <c r="A604" s="381"/>
      <c r="B604" s="406" t="s">
        <v>43</v>
      </c>
      <c r="C604" s="392">
        <v>27.7</v>
      </c>
      <c r="D604" s="392">
        <v>27.7</v>
      </c>
      <c r="E604" s="392">
        <v>100</v>
      </c>
      <c r="F604" s="392">
        <v>27.7</v>
      </c>
      <c r="G604" s="392">
        <v>100</v>
      </c>
      <c r="H604" s="407" t="s">
        <v>44</v>
      </c>
      <c r="I604" s="408"/>
      <c r="J604" s="381"/>
      <c r="K604" s="381"/>
    </row>
    <row r="605" spans="1:11" ht="15">
      <c r="A605" s="381"/>
      <c r="B605" s="306" t="s">
        <v>152</v>
      </c>
      <c r="C605" s="392"/>
      <c r="D605" s="392"/>
      <c r="E605" s="392"/>
      <c r="F605" s="392"/>
      <c r="G605" s="392"/>
      <c r="H605" s="409"/>
      <c r="I605" s="410"/>
      <c r="J605" s="381"/>
      <c r="K605" s="381"/>
    </row>
    <row r="606" spans="1:11" ht="15">
      <c r="A606" s="381"/>
      <c r="B606" s="306" t="s">
        <v>146</v>
      </c>
      <c r="C606" s="392">
        <v>27.7</v>
      </c>
      <c r="D606" s="392">
        <v>27.7</v>
      </c>
      <c r="E606" s="392">
        <v>100</v>
      </c>
      <c r="F606" s="392">
        <v>27.7</v>
      </c>
      <c r="G606" s="392">
        <v>100</v>
      </c>
      <c r="H606" s="409"/>
      <c r="I606" s="410"/>
      <c r="J606" s="381"/>
      <c r="K606" s="381"/>
    </row>
    <row r="607" spans="1:11" ht="15">
      <c r="A607" s="381"/>
      <c r="B607" s="306" t="s">
        <v>156</v>
      </c>
      <c r="C607" s="392"/>
      <c r="D607" s="392"/>
      <c r="E607" s="392"/>
      <c r="F607" s="392"/>
      <c r="G607" s="392"/>
      <c r="H607" s="409"/>
      <c r="I607" s="410"/>
      <c r="J607" s="381"/>
      <c r="K607" s="381"/>
    </row>
    <row r="608" spans="1:11" ht="15">
      <c r="A608" s="381"/>
      <c r="B608" s="306" t="s">
        <v>157</v>
      </c>
      <c r="C608" s="392"/>
      <c r="D608" s="392"/>
      <c r="E608" s="392"/>
      <c r="F608" s="392"/>
      <c r="G608" s="392"/>
      <c r="H608" s="409"/>
      <c r="I608" s="410"/>
      <c r="J608" s="381"/>
      <c r="K608" s="381"/>
    </row>
    <row r="609" spans="1:11" ht="15">
      <c r="A609" s="381"/>
      <c r="B609" s="306" t="s">
        <v>147</v>
      </c>
      <c r="C609" s="392"/>
      <c r="D609" s="392"/>
      <c r="E609" s="392"/>
      <c r="F609" s="392"/>
      <c r="G609" s="392"/>
      <c r="H609" s="411"/>
      <c r="I609" s="412"/>
      <c r="J609" s="381"/>
      <c r="K609" s="381"/>
    </row>
    <row r="610" spans="1:11" ht="42.75">
      <c r="A610" s="381"/>
      <c r="B610" s="406" t="s">
        <v>45</v>
      </c>
      <c r="C610" s="392">
        <v>10</v>
      </c>
      <c r="D610" s="392">
        <v>10</v>
      </c>
      <c r="E610" s="392">
        <v>100</v>
      </c>
      <c r="F610" s="392">
        <v>10</v>
      </c>
      <c r="G610" s="392">
        <v>100</v>
      </c>
      <c r="H610" s="384" t="s">
        <v>46</v>
      </c>
      <c r="I610" s="385"/>
      <c r="J610" s="381"/>
      <c r="K610" s="381"/>
    </row>
    <row r="611" spans="1:11" ht="15">
      <c r="A611" s="381"/>
      <c r="B611" s="306" t="s">
        <v>152</v>
      </c>
      <c r="C611" s="392"/>
      <c r="D611" s="392"/>
      <c r="E611" s="392"/>
      <c r="F611" s="392"/>
      <c r="G611" s="392"/>
      <c r="H611" s="386"/>
      <c r="I611" s="387"/>
      <c r="J611" s="381"/>
      <c r="K611" s="381"/>
    </row>
    <row r="612" spans="1:11" ht="15">
      <c r="A612" s="381"/>
      <c r="B612" s="306" t="s">
        <v>146</v>
      </c>
      <c r="C612" s="392">
        <v>10</v>
      </c>
      <c r="D612" s="392">
        <v>10</v>
      </c>
      <c r="E612" s="392">
        <v>100</v>
      </c>
      <c r="F612" s="392">
        <v>10</v>
      </c>
      <c r="G612" s="392">
        <v>100</v>
      </c>
      <c r="H612" s="386"/>
      <c r="I612" s="387"/>
      <c r="J612" s="381"/>
      <c r="K612" s="381"/>
    </row>
    <row r="613" spans="1:11" ht="15">
      <c r="A613" s="381"/>
      <c r="B613" s="306" t="s">
        <v>156</v>
      </c>
      <c r="C613" s="392"/>
      <c r="D613" s="392"/>
      <c r="E613" s="392"/>
      <c r="F613" s="392"/>
      <c r="G613" s="392"/>
      <c r="H613" s="386"/>
      <c r="I613" s="387"/>
      <c r="J613" s="381"/>
      <c r="K613" s="381"/>
    </row>
    <row r="614" spans="1:11" ht="15">
      <c r="A614" s="381"/>
      <c r="B614" s="306" t="s">
        <v>157</v>
      </c>
      <c r="C614" s="392"/>
      <c r="D614" s="392"/>
      <c r="E614" s="392"/>
      <c r="F614" s="392"/>
      <c r="G614" s="392"/>
      <c r="H614" s="386"/>
      <c r="I614" s="387"/>
      <c r="J614" s="381"/>
      <c r="K614" s="381"/>
    </row>
    <row r="615" spans="1:11" ht="15">
      <c r="A615" s="381"/>
      <c r="B615" s="306" t="s">
        <v>147</v>
      </c>
      <c r="C615" s="392"/>
      <c r="D615" s="392"/>
      <c r="E615" s="392"/>
      <c r="F615" s="392"/>
      <c r="G615" s="392"/>
      <c r="H615" s="390"/>
      <c r="I615" s="391"/>
      <c r="J615" s="381"/>
      <c r="K615" s="381"/>
    </row>
    <row r="616" spans="1:11" ht="42.75">
      <c r="A616" s="381"/>
      <c r="B616" s="406" t="s">
        <v>47</v>
      </c>
      <c r="C616" s="392">
        <v>13.4</v>
      </c>
      <c r="D616" s="392">
        <v>13.4</v>
      </c>
      <c r="E616" s="392">
        <v>100</v>
      </c>
      <c r="F616" s="392">
        <v>13.4</v>
      </c>
      <c r="G616" s="392">
        <v>100</v>
      </c>
      <c r="H616" s="384" t="s">
        <v>48</v>
      </c>
      <c r="I616" s="385"/>
      <c r="J616" s="381"/>
      <c r="K616" s="381"/>
    </row>
    <row r="617" spans="1:11" ht="15">
      <c r="A617" s="381"/>
      <c r="B617" s="306" t="s">
        <v>152</v>
      </c>
      <c r="C617" s="392"/>
      <c r="D617" s="392"/>
      <c r="E617" s="392"/>
      <c r="F617" s="392"/>
      <c r="G617" s="392"/>
      <c r="H617" s="386"/>
      <c r="I617" s="387"/>
      <c r="J617" s="381"/>
      <c r="K617" s="381"/>
    </row>
    <row r="618" spans="1:11" ht="15">
      <c r="A618" s="381"/>
      <c r="B618" s="306" t="s">
        <v>146</v>
      </c>
      <c r="C618" s="392"/>
      <c r="D618" s="392"/>
      <c r="E618" s="392"/>
      <c r="F618" s="392"/>
      <c r="G618" s="392"/>
      <c r="H618" s="386"/>
      <c r="I618" s="387"/>
      <c r="J618" s="381"/>
      <c r="K618" s="381"/>
    </row>
    <row r="619" spans="1:11" ht="15">
      <c r="A619" s="381"/>
      <c r="B619" s="306" t="s">
        <v>156</v>
      </c>
      <c r="C619" s="392">
        <v>13.4</v>
      </c>
      <c r="D619" s="392">
        <v>13.4</v>
      </c>
      <c r="E619" s="392">
        <v>100</v>
      </c>
      <c r="F619" s="392">
        <v>13.4</v>
      </c>
      <c r="G619" s="392">
        <v>100</v>
      </c>
      <c r="H619" s="386"/>
      <c r="I619" s="387"/>
      <c r="J619" s="381"/>
      <c r="K619" s="381"/>
    </row>
    <row r="620" spans="1:11" ht="15">
      <c r="A620" s="381"/>
      <c r="B620" s="306" t="s">
        <v>157</v>
      </c>
      <c r="C620" s="392"/>
      <c r="D620" s="392"/>
      <c r="E620" s="392"/>
      <c r="F620" s="392"/>
      <c r="G620" s="392"/>
      <c r="H620" s="386"/>
      <c r="I620" s="387"/>
      <c r="J620" s="381"/>
      <c r="K620" s="381"/>
    </row>
    <row r="621" spans="1:11" ht="15.75" thickBot="1">
      <c r="A621" s="381"/>
      <c r="B621" s="306" t="s">
        <v>147</v>
      </c>
      <c r="C621" s="392"/>
      <c r="D621" s="392"/>
      <c r="E621" s="392"/>
      <c r="F621" s="392"/>
      <c r="G621" s="392"/>
      <c r="H621" s="390"/>
      <c r="I621" s="391"/>
      <c r="J621" s="381"/>
      <c r="K621" s="381"/>
    </row>
    <row r="622" spans="1:11" ht="42.75">
      <c r="A622" s="413"/>
      <c r="B622" s="414" t="s">
        <v>49</v>
      </c>
      <c r="C622" s="415">
        <f>C629+C652+C676</f>
        <v>41398.8987</v>
      </c>
      <c r="D622" s="415">
        <f>D629+D652+D676</f>
        <v>22750.2877</v>
      </c>
      <c r="E622" s="416">
        <f>D622/C622*100</f>
        <v>54.953847600781714</v>
      </c>
      <c r="F622" s="415">
        <f>F629+F652+F676</f>
        <v>37582.49708</v>
      </c>
      <c r="G622" s="416">
        <v>91</v>
      </c>
      <c r="H622" s="417" t="s">
        <v>50</v>
      </c>
      <c r="I622" s="418"/>
      <c r="J622" s="419" t="s">
        <v>51</v>
      </c>
      <c r="K622" s="420"/>
    </row>
    <row r="623" spans="1:11" ht="15">
      <c r="A623" s="421"/>
      <c r="B623" s="282" t="s">
        <v>19</v>
      </c>
      <c r="C623" s="10"/>
      <c r="D623" s="10"/>
      <c r="E623" s="416"/>
      <c r="F623" s="10"/>
      <c r="G623" s="416"/>
      <c r="H623" s="422"/>
      <c r="I623" s="423"/>
      <c r="J623" s="424"/>
      <c r="K623" s="425"/>
    </row>
    <row r="624" spans="1:11" ht="15">
      <c r="A624" s="421"/>
      <c r="B624" s="282" t="s">
        <v>52</v>
      </c>
      <c r="C624" s="10">
        <f>C631+C654+C678</f>
        <v>3114.1517</v>
      </c>
      <c r="D624" s="10">
        <f>D631+D654+D678</f>
        <v>2903.7677</v>
      </c>
      <c r="E624" s="426">
        <f>D624/C624*100</f>
        <v>93.24425974495719</v>
      </c>
      <c r="F624" s="10">
        <f>F631+F654+F678</f>
        <v>3997.7273699999996</v>
      </c>
      <c r="G624" s="426">
        <v>128</v>
      </c>
      <c r="H624" s="422"/>
      <c r="I624" s="423"/>
      <c r="J624" s="424"/>
      <c r="K624" s="425"/>
    </row>
    <row r="625" spans="1:11" ht="15">
      <c r="A625" s="421"/>
      <c r="B625" s="94" t="s">
        <v>53</v>
      </c>
      <c r="C625" s="427"/>
      <c r="D625" s="10"/>
      <c r="E625" s="426"/>
      <c r="F625" s="10"/>
      <c r="G625" s="426"/>
      <c r="H625" s="422"/>
      <c r="I625" s="423"/>
      <c r="J625" s="424"/>
      <c r="K625" s="425"/>
    </row>
    <row r="626" spans="1:11" ht="15">
      <c r="A626" s="421"/>
      <c r="B626" s="94" t="s">
        <v>185</v>
      </c>
      <c r="C626" s="428">
        <f>C633+C656+C679</f>
        <v>38284.705</v>
      </c>
      <c r="D626" s="428">
        <f>D633+D656+E680</f>
        <v>19846.52</v>
      </c>
      <c r="E626" s="426">
        <f>D626/C626*100</f>
        <v>51.83929195745402</v>
      </c>
      <c r="F626" s="428">
        <f>F633+F656+G680</f>
        <v>33584.76971</v>
      </c>
      <c r="G626" s="426">
        <v>88</v>
      </c>
      <c r="H626" s="422"/>
      <c r="I626" s="423"/>
      <c r="J626" s="424"/>
      <c r="K626" s="425"/>
    </row>
    <row r="627" spans="1:11" ht="15">
      <c r="A627" s="421"/>
      <c r="B627" s="94" t="s">
        <v>187</v>
      </c>
      <c r="C627" s="10" t="s">
        <v>54</v>
      </c>
      <c r="D627" s="10"/>
      <c r="E627" s="10"/>
      <c r="F627" s="10"/>
      <c r="G627" s="429"/>
      <c r="H627" s="422"/>
      <c r="I627" s="423"/>
      <c r="J627" s="424"/>
      <c r="K627" s="425"/>
    </row>
    <row r="628" spans="1:11" ht="15">
      <c r="A628" s="421"/>
      <c r="B628" s="94" t="s">
        <v>228</v>
      </c>
      <c r="C628" s="10"/>
      <c r="D628" s="10"/>
      <c r="E628" s="10"/>
      <c r="F628" s="10"/>
      <c r="G628" s="10"/>
      <c r="H628" s="430"/>
      <c r="I628" s="431"/>
      <c r="J628" s="432"/>
      <c r="K628" s="433"/>
    </row>
    <row r="629" spans="1:11" ht="28.5">
      <c r="A629" s="434">
        <v>1</v>
      </c>
      <c r="B629" s="87" t="s">
        <v>55</v>
      </c>
      <c r="C629" s="129">
        <f>C635+C641+C646</f>
        <v>8390.7657</v>
      </c>
      <c r="D629" s="129">
        <f>D635++D641+D646</f>
        <v>8990.7657</v>
      </c>
      <c r="E629" s="129">
        <v>100</v>
      </c>
      <c r="F629" s="129">
        <f>F635++F641+F646</f>
        <v>9521.6597</v>
      </c>
      <c r="G629" s="129">
        <v>100</v>
      </c>
      <c r="H629" s="422" t="s">
        <v>56</v>
      </c>
      <c r="I629" s="423"/>
      <c r="J629" s="435"/>
      <c r="K629" s="436"/>
    </row>
    <row r="630" spans="1:11" ht="15">
      <c r="A630" s="434"/>
      <c r="B630" s="282" t="s">
        <v>19</v>
      </c>
      <c r="C630" s="129"/>
      <c r="D630" s="10"/>
      <c r="E630" s="10"/>
      <c r="F630" s="10"/>
      <c r="G630" s="10"/>
      <c r="H630" s="422"/>
      <c r="I630" s="423"/>
      <c r="J630" s="436"/>
      <c r="K630" s="436"/>
    </row>
    <row r="631" spans="1:11" ht="15">
      <c r="A631" s="434"/>
      <c r="B631" s="282" t="s">
        <v>52</v>
      </c>
      <c r="C631" s="262">
        <f>C637+C642+C647</f>
        <v>83.7657</v>
      </c>
      <c r="D631" s="262">
        <f>D637+D642+D647</f>
        <v>683.7657</v>
      </c>
      <c r="E631" s="262">
        <v>100</v>
      </c>
      <c r="F631" s="262">
        <f>F637+F642+F647</f>
        <v>1214.6597</v>
      </c>
      <c r="G631" s="262">
        <v>100</v>
      </c>
      <c r="H631" s="422"/>
      <c r="I631" s="423"/>
      <c r="J631" s="436"/>
      <c r="K631" s="436"/>
    </row>
    <row r="632" spans="1:11" ht="15">
      <c r="A632" s="434"/>
      <c r="B632" s="94" t="s">
        <v>53</v>
      </c>
      <c r="C632" s="10">
        <f>C638+C648+C618</f>
        <v>0</v>
      </c>
      <c r="D632" s="10"/>
      <c r="E632" s="437"/>
      <c r="F632" s="10"/>
      <c r="G632" s="437"/>
      <c r="H632" s="422"/>
      <c r="I632" s="423"/>
      <c r="J632" s="436"/>
      <c r="K632" s="436"/>
    </row>
    <row r="633" spans="1:11" ht="15">
      <c r="A633" s="434"/>
      <c r="B633" s="94" t="s">
        <v>185</v>
      </c>
      <c r="C633" s="428">
        <f>C639+C644+C649</f>
        <v>8307</v>
      </c>
      <c r="D633" s="10">
        <f>D639+D644+D649</f>
        <v>8307</v>
      </c>
      <c r="E633" s="10">
        <v>100</v>
      </c>
      <c r="F633" s="10">
        <f>F639+F644+F649</f>
        <v>8307</v>
      </c>
      <c r="G633" s="10">
        <v>100</v>
      </c>
      <c r="H633" s="422"/>
      <c r="I633" s="423"/>
      <c r="J633" s="436"/>
      <c r="K633" s="436"/>
    </row>
    <row r="634" spans="1:11" ht="15">
      <c r="A634" s="434"/>
      <c r="B634" s="94" t="s">
        <v>187</v>
      </c>
      <c r="C634" s="129"/>
      <c r="D634" s="10"/>
      <c r="E634" s="10"/>
      <c r="F634" s="10"/>
      <c r="G634" s="10"/>
      <c r="H634" s="430"/>
      <c r="I634" s="431"/>
      <c r="J634" s="436"/>
      <c r="K634" s="436"/>
    </row>
    <row r="635" spans="1:11" ht="78.75">
      <c r="A635" s="421" t="s">
        <v>57</v>
      </c>
      <c r="B635" s="438" t="s">
        <v>58</v>
      </c>
      <c r="C635" s="439">
        <v>1558.5687</v>
      </c>
      <c r="D635" s="129">
        <f>D637+D639</f>
        <v>1558.5687</v>
      </c>
      <c r="E635" s="129">
        <v>100</v>
      </c>
      <c r="F635" s="129">
        <f>F637+F639</f>
        <v>1558.5687</v>
      </c>
      <c r="G635" s="129">
        <v>100</v>
      </c>
      <c r="H635" s="422" t="s">
        <v>59</v>
      </c>
      <c r="I635" s="423"/>
      <c r="J635" s="436" t="s">
        <v>60</v>
      </c>
      <c r="K635" s="436"/>
    </row>
    <row r="636" spans="1:11" ht="15">
      <c r="A636" s="421"/>
      <c r="B636" s="282" t="s">
        <v>19</v>
      </c>
      <c r="C636" s="10"/>
      <c r="D636" s="10"/>
      <c r="E636" s="10"/>
      <c r="F636" s="10"/>
      <c r="G636" s="10"/>
      <c r="H636" s="422"/>
      <c r="I636" s="423"/>
      <c r="J636" s="436"/>
      <c r="K636" s="436"/>
    </row>
    <row r="637" spans="1:11" ht="15">
      <c r="A637" s="421"/>
      <c r="B637" s="282" t="s">
        <v>52</v>
      </c>
      <c r="C637" s="262">
        <v>15.5857</v>
      </c>
      <c r="D637" s="262">
        <v>15.5857</v>
      </c>
      <c r="E637" s="262">
        <v>100</v>
      </c>
      <c r="F637" s="262">
        <v>15.5857</v>
      </c>
      <c r="G637" s="262">
        <v>100</v>
      </c>
      <c r="H637" s="422"/>
      <c r="I637" s="423"/>
      <c r="J637" s="436"/>
      <c r="K637" s="436"/>
    </row>
    <row r="638" spans="1:11" ht="15">
      <c r="A638" s="421"/>
      <c r="B638" s="94" t="s">
        <v>53</v>
      </c>
      <c r="C638" s="10"/>
      <c r="D638" s="10"/>
      <c r="E638" s="437"/>
      <c r="F638" s="10"/>
      <c r="G638" s="437"/>
      <c r="H638" s="422"/>
      <c r="I638" s="423"/>
      <c r="J638" s="436"/>
      <c r="K638" s="436"/>
    </row>
    <row r="639" spans="1:11" ht="15">
      <c r="A639" s="421"/>
      <c r="B639" s="94" t="s">
        <v>185</v>
      </c>
      <c r="C639" s="10">
        <v>1542.983</v>
      </c>
      <c r="D639" s="10">
        <v>1542.983</v>
      </c>
      <c r="E639" s="10">
        <v>100</v>
      </c>
      <c r="F639" s="10">
        <v>1542.983</v>
      </c>
      <c r="G639" s="10">
        <v>100</v>
      </c>
      <c r="H639" s="422"/>
      <c r="I639" s="423"/>
      <c r="J639" s="436"/>
      <c r="K639" s="436"/>
    </row>
    <row r="640" spans="1:11" ht="15">
      <c r="A640" s="421"/>
      <c r="B640" s="94" t="s">
        <v>187</v>
      </c>
      <c r="C640" s="129"/>
      <c r="D640" s="129"/>
      <c r="E640" s="10"/>
      <c r="F640" s="129"/>
      <c r="G640" s="10"/>
      <c r="H640" s="430"/>
      <c r="I640" s="431"/>
      <c r="J640" s="436"/>
      <c r="K640" s="436"/>
    </row>
    <row r="641" spans="1:11" ht="63">
      <c r="A641" s="421" t="s">
        <v>61</v>
      </c>
      <c r="B641" s="438" t="s">
        <v>62</v>
      </c>
      <c r="C641" s="129">
        <f>C642+C644</f>
        <v>5383.841</v>
      </c>
      <c r="D641" s="129">
        <f>D642+D644</f>
        <v>5383.841</v>
      </c>
      <c r="E641" s="10">
        <v>100</v>
      </c>
      <c r="F641" s="129">
        <f>F642+F644</f>
        <v>5383.841</v>
      </c>
      <c r="G641" s="10">
        <v>100</v>
      </c>
      <c r="H641" s="440" t="s">
        <v>59</v>
      </c>
      <c r="I641" s="441"/>
      <c r="J641" s="442" t="s">
        <v>63</v>
      </c>
      <c r="K641" s="443"/>
    </row>
    <row r="642" spans="1:11" ht="15">
      <c r="A642" s="421"/>
      <c r="B642" s="282" t="s">
        <v>52</v>
      </c>
      <c r="C642" s="129">
        <v>53.839</v>
      </c>
      <c r="D642" s="129">
        <v>53.839</v>
      </c>
      <c r="E642" s="10">
        <v>100</v>
      </c>
      <c r="F642" s="129">
        <v>53.839</v>
      </c>
      <c r="G642" s="10">
        <v>100</v>
      </c>
      <c r="H642" s="422"/>
      <c r="I642" s="423"/>
      <c r="J642" s="424"/>
      <c r="K642" s="425"/>
    </row>
    <row r="643" spans="1:11" ht="15">
      <c r="A643" s="421"/>
      <c r="B643" s="94" t="s">
        <v>53</v>
      </c>
      <c r="C643" s="129"/>
      <c r="D643" s="129"/>
      <c r="E643" s="10"/>
      <c r="F643" s="129"/>
      <c r="G643" s="10"/>
      <c r="H643" s="422"/>
      <c r="I643" s="423"/>
      <c r="J643" s="424"/>
      <c r="K643" s="425"/>
    </row>
    <row r="644" spans="1:11" ht="15">
      <c r="A644" s="421"/>
      <c r="B644" s="94" t="s">
        <v>185</v>
      </c>
      <c r="C644" s="129">
        <v>5330.002</v>
      </c>
      <c r="D644" s="129">
        <v>5330.002</v>
      </c>
      <c r="E644" s="10">
        <v>100</v>
      </c>
      <c r="F644" s="129">
        <v>5330.002</v>
      </c>
      <c r="G644" s="10">
        <v>100</v>
      </c>
      <c r="H644" s="422"/>
      <c r="I644" s="423"/>
      <c r="J644" s="424"/>
      <c r="K644" s="425"/>
    </row>
    <row r="645" spans="1:11" ht="15">
      <c r="A645" s="421"/>
      <c r="B645" s="94" t="s">
        <v>187</v>
      </c>
      <c r="C645" s="129"/>
      <c r="D645" s="129"/>
      <c r="E645" s="10"/>
      <c r="F645" s="129"/>
      <c r="G645" s="10"/>
      <c r="H645" s="430"/>
      <c r="I645" s="431"/>
      <c r="J645" s="432"/>
      <c r="K645" s="433"/>
    </row>
    <row r="646" spans="1:11" ht="47.25">
      <c r="A646" s="444" t="s">
        <v>64</v>
      </c>
      <c r="B646" s="445" t="s">
        <v>65</v>
      </c>
      <c r="C646" s="446">
        <f>C647+C649</f>
        <v>1448.356</v>
      </c>
      <c r="D646" s="446">
        <f>D647+D649</f>
        <v>2048.356</v>
      </c>
      <c r="E646" s="447">
        <v>100</v>
      </c>
      <c r="F646" s="446">
        <f>F647+F649</f>
        <v>2579.25</v>
      </c>
      <c r="G646" s="448" t="s">
        <v>66</v>
      </c>
      <c r="H646" s="422" t="s">
        <v>59</v>
      </c>
      <c r="I646" s="423"/>
      <c r="J646" s="449"/>
      <c r="K646" s="450" t="s">
        <v>60</v>
      </c>
    </row>
    <row r="647" spans="1:11" ht="25.5">
      <c r="A647" s="421"/>
      <c r="B647" s="282" t="s">
        <v>52</v>
      </c>
      <c r="C647" s="129">
        <v>14.341</v>
      </c>
      <c r="D647" s="129">
        <v>614.341</v>
      </c>
      <c r="E647" s="10">
        <v>100</v>
      </c>
      <c r="F647" s="129">
        <v>1145.235</v>
      </c>
      <c r="G647" s="451" t="s">
        <v>67</v>
      </c>
      <c r="H647" s="422" t="s">
        <v>68</v>
      </c>
      <c r="I647" s="423"/>
      <c r="J647" s="449"/>
      <c r="K647" s="452"/>
    </row>
    <row r="648" spans="1:11" ht="15">
      <c r="A648" s="421"/>
      <c r="B648" s="94" t="s">
        <v>53</v>
      </c>
      <c r="C648" s="129"/>
      <c r="D648" s="129"/>
      <c r="E648" s="10"/>
      <c r="F648" s="129"/>
      <c r="G648" s="10"/>
      <c r="H648" s="422"/>
      <c r="I648" s="423"/>
      <c r="J648" s="449"/>
      <c r="K648" s="452"/>
    </row>
    <row r="649" spans="1:11" ht="15">
      <c r="A649" s="421"/>
      <c r="B649" s="94" t="s">
        <v>185</v>
      </c>
      <c r="C649" s="129">
        <v>1434.015</v>
      </c>
      <c r="D649" s="129">
        <v>1434.015</v>
      </c>
      <c r="E649" s="10">
        <v>100</v>
      </c>
      <c r="F649" s="129">
        <v>1434.015</v>
      </c>
      <c r="G649" s="10">
        <v>100</v>
      </c>
      <c r="H649" s="422"/>
      <c r="I649" s="423"/>
      <c r="J649" s="449"/>
      <c r="K649" s="452"/>
    </row>
    <row r="650" spans="1:11" ht="15">
      <c r="A650" s="421"/>
      <c r="B650" s="94" t="s">
        <v>187</v>
      </c>
      <c r="C650" s="129"/>
      <c r="D650" s="129"/>
      <c r="E650" s="10"/>
      <c r="F650" s="129"/>
      <c r="G650" s="10"/>
      <c r="H650" s="422"/>
      <c r="I650" s="423"/>
      <c r="J650" s="449"/>
      <c r="K650" s="452"/>
    </row>
    <row r="651" spans="1:11" ht="15">
      <c r="A651" s="421"/>
      <c r="B651" s="282"/>
      <c r="C651" s="129"/>
      <c r="D651" s="129"/>
      <c r="E651" s="10"/>
      <c r="F651" s="129"/>
      <c r="G651" s="10"/>
      <c r="H651" s="430"/>
      <c r="I651" s="431"/>
      <c r="J651" s="449"/>
      <c r="K651" s="453"/>
    </row>
    <row r="652" spans="1:11" ht="48" thickBot="1">
      <c r="A652" s="434">
        <v>2</v>
      </c>
      <c r="B652" s="454" t="s">
        <v>69</v>
      </c>
      <c r="C652" s="455">
        <f>C658+C664+C670</f>
        <v>32038.132999999998</v>
      </c>
      <c r="D652" s="455">
        <f>D658+D664+D670</f>
        <v>12789.522</v>
      </c>
      <c r="E652" s="456">
        <f>D652/C652*100</f>
        <v>39.91968570702919</v>
      </c>
      <c r="F652" s="457">
        <f>F658+F664+F670</f>
        <v>27090.83738</v>
      </c>
      <c r="G652" s="458">
        <v>100</v>
      </c>
      <c r="H652" s="440"/>
      <c r="I652" s="441"/>
      <c r="J652" s="442"/>
      <c r="K652" s="443"/>
    </row>
    <row r="653" spans="1:11" ht="15">
      <c r="A653" s="421"/>
      <c r="B653" s="282" t="s">
        <v>19</v>
      </c>
      <c r="C653" s="459"/>
      <c r="D653" s="447"/>
      <c r="E653" s="10"/>
      <c r="F653" s="10"/>
      <c r="G653" s="10"/>
      <c r="H653" s="422"/>
      <c r="I653" s="423"/>
      <c r="J653" s="424"/>
      <c r="K653" s="425"/>
    </row>
    <row r="654" spans="1:11" ht="15">
      <c r="A654" s="421"/>
      <c r="B654" s="282" t="s">
        <v>52</v>
      </c>
      <c r="C654" s="10">
        <f>C660+C666+C672</f>
        <v>2060.386</v>
      </c>
      <c r="D654" s="10">
        <f>D660+D666+D672</f>
        <v>1250.002</v>
      </c>
      <c r="E654" s="460">
        <f>D654/C654*100</f>
        <v>60.6683407866293</v>
      </c>
      <c r="F654" s="460">
        <f>F660+F666+F672</f>
        <v>1813.06767</v>
      </c>
      <c r="G654" s="10">
        <v>100</v>
      </c>
      <c r="H654" s="422"/>
      <c r="I654" s="423"/>
      <c r="J654" s="424"/>
      <c r="K654" s="425"/>
    </row>
    <row r="655" spans="1:11" ht="15">
      <c r="A655" s="421"/>
      <c r="B655" s="94" t="s">
        <v>53</v>
      </c>
      <c r="C655" s="262">
        <f>C661+C667+C673</f>
        <v>0</v>
      </c>
      <c r="D655" s="10"/>
      <c r="E655" s="10"/>
      <c r="F655" s="10"/>
      <c r="G655" s="10"/>
      <c r="H655" s="422"/>
      <c r="I655" s="423"/>
      <c r="J655" s="424"/>
      <c r="K655" s="425"/>
    </row>
    <row r="656" spans="1:11" ht="15">
      <c r="A656" s="421"/>
      <c r="B656" s="94" t="s">
        <v>185</v>
      </c>
      <c r="C656" s="428">
        <f>C662+C668+C674</f>
        <v>29977.705</v>
      </c>
      <c r="D656" s="428">
        <f>D662+D668+D674</f>
        <v>11539.52</v>
      </c>
      <c r="E656" s="461">
        <f>D656/C656*100</f>
        <v>38.49367388197329</v>
      </c>
      <c r="F656" s="462">
        <f>F662+F668+F674</f>
        <v>25277.76971</v>
      </c>
      <c r="G656" s="142">
        <v>100</v>
      </c>
      <c r="H656" s="422"/>
      <c r="I656" s="423"/>
      <c r="J656" s="424"/>
      <c r="K656" s="425"/>
    </row>
    <row r="657" spans="1:11" ht="15">
      <c r="A657" s="421"/>
      <c r="B657" s="374" t="s">
        <v>187</v>
      </c>
      <c r="C657" s="142"/>
      <c r="D657" s="142"/>
      <c r="E657" s="142"/>
      <c r="F657" s="142"/>
      <c r="G657" s="142"/>
      <c r="H657" s="430"/>
      <c r="I657" s="431"/>
      <c r="J657" s="432"/>
      <c r="K657" s="433"/>
    </row>
    <row r="658" spans="1:11" ht="45">
      <c r="A658" s="421" t="s">
        <v>70</v>
      </c>
      <c r="B658" s="463" t="s">
        <v>71</v>
      </c>
      <c r="C658" s="464">
        <v>7774.942</v>
      </c>
      <c r="D658" s="464">
        <v>7774.942</v>
      </c>
      <c r="E658" s="464">
        <v>100</v>
      </c>
      <c r="F658" s="464">
        <v>7774.942</v>
      </c>
      <c r="G658" s="464">
        <v>100</v>
      </c>
      <c r="H658" s="440" t="s">
        <v>72</v>
      </c>
      <c r="I658" s="441"/>
      <c r="J658" s="442" t="s">
        <v>73</v>
      </c>
      <c r="K658" s="443"/>
    </row>
    <row r="659" spans="1:11" ht="15">
      <c r="A659" s="421"/>
      <c r="B659" s="282" t="s">
        <v>19</v>
      </c>
      <c r="C659" s="142"/>
      <c r="D659" s="142"/>
      <c r="E659" s="142"/>
      <c r="F659" s="142"/>
      <c r="G659" s="142"/>
      <c r="H659" s="422"/>
      <c r="I659" s="423"/>
      <c r="J659" s="424"/>
      <c r="K659" s="425"/>
    </row>
    <row r="660" spans="1:11" ht="15">
      <c r="A660" s="421"/>
      <c r="B660" s="282" t="s">
        <v>52</v>
      </c>
      <c r="C660" s="142">
        <v>847.272</v>
      </c>
      <c r="D660" s="142">
        <v>847.272</v>
      </c>
      <c r="E660" s="142">
        <v>100</v>
      </c>
      <c r="F660" s="142">
        <v>847.272</v>
      </c>
      <c r="G660" s="142">
        <v>100</v>
      </c>
      <c r="H660" s="422"/>
      <c r="I660" s="423"/>
      <c r="J660" s="424"/>
      <c r="K660" s="425"/>
    </row>
    <row r="661" spans="1:11" ht="15">
      <c r="A661" s="421"/>
      <c r="B661" s="94" t="s">
        <v>53</v>
      </c>
      <c r="C661" s="142"/>
      <c r="D661" s="142"/>
      <c r="E661" s="142"/>
      <c r="F661" s="142"/>
      <c r="G661" s="142"/>
      <c r="H661" s="422"/>
      <c r="I661" s="423"/>
      <c r="J661" s="424"/>
      <c r="K661" s="425"/>
    </row>
    <row r="662" spans="1:11" ht="15">
      <c r="A662" s="421"/>
      <c r="B662" s="94" t="s">
        <v>185</v>
      </c>
      <c r="C662" s="142">
        <v>6927.67</v>
      </c>
      <c r="D662" s="142">
        <v>6927.67</v>
      </c>
      <c r="E662" s="142">
        <v>100</v>
      </c>
      <c r="F662" s="142">
        <v>6927.67</v>
      </c>
      <c r="G662" s="142">
        <v>100</v>
      </c>
      <c r="H662" s="422"/>
      <c r="I662" s="423"/>
      <c r="J662" s="424"/>
      <c r="K662" s="425"/>
    </row>
    <row r="663" spans="1:11" ht="15">
      <c r="A663" s="421"/>
      <c r="B663" s="374" t="s">
        <v>187</v>
      </c>
      <c r="C663" s="142"/>
      <c r="D663" s="142"/>
      <c r="E663" s="142"/>
      <c r="F663" s="142"/>
      <c r="G663" s="142"/>
      <c r="H663" s="430"/>
      <c r="I663" s="431"/>
      <c r="J663" s="432"/>
      <c r="K663" s="433"/>
    </row>
    <row r="664" spans="1:11" ht="60">
      <c r="A664" s="421" t="s">
        <v>74</v>
      </c>
      <c r="B664" s="465" t="s">
        <v>75</v>
      </c>
      <c r="C664" s="466">
        <f>C666+C668</f>
        <v>18999.990999999998</v>
      </c>
      <c r="D664" s="464">
        <f>D666+D668</f>
        <v>4854.58</v>
      </c>
      <c r="E664" s="467">
        <f>D664/C664*100</f>
        <v>25.550433155468337</v>
      </c>
      <c r="F664" s="464">
        <v>14055.742</v>
      </c>
      <c r="G664" s="464">
        <v>74</v>
      </c>
      <c r="H664" s="440" t="s">
        <v>76</v>
      </c>
      <c r="I664" s="441"/>
      <c r="J664" s="442"/>
      <c r="K664" s="443"/>
    </row>
    <row r="665" spans="1:11" ht="15">
      <c r="A665" s="421"/>
      <c r="B665" s="306" t="s">
        <v>19</v>
      </c>
      <c r="C665" s="142"/>
      <c r="D665" s="142"/>
      <c r="E665" s="467"/>
      <c r="F665" s="142"/>
      <c r="G665" s="142"/>
      <c r="H665" s="422"/>
      <c r="I665" s="423"/>
      <c r="J665" s="424"/>
      <c r="K665" s="425"/>
    </row>
    <row r="666" spans="1:11" ht="15">
      <c r="A666" s="421"/>
      <c r="B666" s="282" t="s">
        <v>52</v>
      </c>
      <c r="C666" s="142">
        <v>949.956</v>
      </c>
      <c r="D666" s="142">
        <v>242.73</v>
      </c>
      <c r="E666" s="467">
        <f>D666/C666*100</f>
        <v>25.551709763399565</v>
      </c>
      <c r="F666" s="142">
        <v>702.788</v>
      </c>
      <c r="G666" s="142">
        <v>74</v>
      </c>
      <c r="H666" s="422"/>
      <c r="I666" s="423"/>
      <c r="J666" s="424"/>
      <c r="K666" s="425"/>
    </row>
    <row r="667" spans="1:11" ht="15">
      <c r="A667" s="421"/>
      <c r="B667" s="94" t="s">
        <v>53</v>
      </c>
      <c r="C667" s="142"/>
      <c r="D667" s="142"/>
      <c r="E667" s="467"/>
      <c r="F667" s="142"/>
      <c r="G667" s="142"/>
      <c r="H667" s="422"/>
      <c r="I667" s="423"/>
      <c r="J667" s="424"/>
      <c r="K667" s="425"/>
    </row>
    <row r="668" spans="1:11" ht="15">
      <c r="A668" s="421"/>
      <c r="B668" s="94" t="s">
        <v>185</v>
      </c>
      <c r="C668" s="468">
        <v>18050.035</v>
      </c>
      <c r="D668" s="142">
        <v>4611.85</v>
      </c>
      <c r="E668" s="467">
        <f>D668/C668*100</f>
        <v>25.550365968819456</v>
      </c>
      <c r="F668" s="142">
        <v>13352.954</v>
      </c>
      <c r="G668" s="142">
        <v>74</v>
      </c>
      <c r="H668" s="422"/>
      <c r="I668" s="423"/>
      <c r="J668" s="424"/>
      <c r="K668" s="425"/>
    </row>
    <row r="669" spans="1:11" ht="15">
      <c r="A669" s="421"/>
      <c r="B669" s="374" t="s">
        <v>187</v>
      </c>
      <c r="C669" s="142"/>
      <c r="D669" s="142"/>
      <c r="E669" s="142"/>
      <c r="F669" s="142"/>
      <c r="G669" s="142"/>
      <c r="H669" s="430"/>
      <c r="I669" s="431"/>
      <c r="J669" s="432"/>
      <c r="K669" s="433"/>
    </row>
    <row r="670" spans="1:11" ht="63.75" thickBot="1">
      <c r="A670" s="421" t="s">
        <v>77</v>
      </c>
      <c r="B670" s="469" t="s">
        <v>78</v>
      </c>
      <c r="C670" s="464">
        <v>5263.2</v>
      </c>
      <c r="D670" s="470">
        <v>160</v>
      </c>
      <c r="E670" s="471">
        <f>D670/C670*100</f>
        <v>3.0399756801945585</v>
      </c>
      <c r="F670" s="472">
        <f>F672+F674</f>
        <v>5260.15338</v>
      </c>
      <c r="G670" s="473">
        <v>99.9</v>
      </c>
      <c r="H670" s="422" t="s">
        <v>79</v>
      </c>
      <c r="I670" s="423"/>
      <c r="J670" s="442"/>
      <c r="K670" s="443"/>
    </row>
    <row r="671" spans="1:11" ht="15">
      <c r="A671" s="421"/>
      <c r="B671" s="306" t="s">
        <v>19</v>
      </c>
      <c r="C671" s="142"/>
      <c r="D671" s="142"/>
      <c r="E671" s="10"/>
      <c r="F671" s="142"/>
      <c r="G671" s="10"/>
      <c r="H671" s="422"/>
      <c r="I671" s="423"/>
      <c r="J671" s="424"/>
      <c r="K671" s="425"/>
    </row>
    <row r="672" spans="1:11" ht="15">
      <c r="A672" s="421"/>
      <c r="B672" s="282" t="s">
        <v>52</v>
      </c>
      <c r="C672" s="142">
        <v>263.158</v>
      </c>
      <c r="D672" s="461">
        <v>160</v>
      </c>
      <c r="E672" s="460">
        <v>60.8</v>
      </c>
      <c r="F672" s="474">
        <v>263.00767</v>
      </c>
      <c r="G672" s="460">
        <v>99.9</v>
      </c>
      <c r="H672" s="422"/>
      <c r="I672" s="423"/>
      <c r="J672" s="424"/>
      <c r="K672" s="425"/>
    </row>
    <row r="673" spans="1:11" ht="15">
      <c r="A673" s="421"/>
      <c r="B673" s="94" t="s">
        <v>53</v>
      </c>
      <c r="C673" s="142"/>
      <c r="D673" s="142"/>
      <c r="E673" s="10"/>
      <c r="F673" s="142"/>
      <c r="G673" s="10"/>
      <c r="H673" s="422"/>
      <c r="I673" s="423"/>
      <c r="J673" s="424"/>
      <c r="K673" s="425"/>
    </row>
    <row r="674" spans="1:11" ht="15">
      <c r="A674" s="421"/>
      <c r="B674" s="94" t="s">
        <v>185</v>
      </c>
      <c r="C674" s="475">
        <v>5000</v>
      </c>
      <c r="D674" s="475">
        <v>0</v>
      </c>
      <c r="E674" s="142"/>
      <c r="F674" s="476">
        <v>4997.14571</v>
      </c>
      <c r="G674" s="142"/>
      <c r="H674" s="422"/>
      <c r="I674" s="423"/>
      <c r="J674" s="424"/>
      <c r="K674" s="425"/>
    </row>
    <row r="675" spans="1:11" ht="15">
      <c r="A675" s="421"/>
      <c r="B675" s="374" t="s">
        <v>187</v>
      </c>
      <c r="C675" s="464"/>
      <c r="D675" s="142"/>
      <c r="E675" s="142"/>
      <c r="F675" s="142"/>
      <c r="G675" s="142"/>
      <c r="H675" s="430"/>
      <c r="I675" s="431"/>
      <c r="J675" s="432"/>
      <c r="K675" s="433"/>
    </row>
    <row r="676" spans="1:11" ht="63">
      <c r="A676" s="421" t="s">
        <v>180</v>
      </c>
      <c r="B676" s="477" t="s">
        <v>80</v>
      </c>
      <c r="C676" s="473">
        <v>970</v>
      </c>
      <c r="D676" s="473">
        <v>970</v>
      </c>
      <c r="E676" s="129">
        <v>100</v>
      </c>
      <c r="F676" s="473">
        <v>970</v>
      </c>
      <c r="G676" s="129">
        <v>100</v>
      </c>
      <c r="H676" s="422"/>
      <c r="I676" s="423"/>
      <c r="J676" s="478"/>
      <c r="K676" s="479"/>
    </row>
    <row r="677" spans="1:11" ht="15">
      <c r="A677" s="421"/>
      <c r="B677" s="282" t="s">
        <v>19</v>
      </c>
      <c r="C677" s="10"/>
      <c r="D677" s="427"/>
      <c r="E677" s="10"/>
      <c r="F677" s="427"/>
      <c r="G677" s="10"/>
      <c r="H677" s="422"/>
      <c r="I677" s="423"/>
      <c r="J677" s="478"/>
      <c r="K677" s="479"/>
    </row>
    <row r="678" spans="1:11" ht="15">
      <c r="A678" s="421"/>
      <c r="B678" s="282" t="s">
        <v>52</v>
      </c>
      <c r="C678" s="262">
        <v>970</v>
      </c>
      <c r="D678" s="262">
        <v>970</v>
      </c>
      <c r="E678" s="262">
        <v>100</v>
      </c>
      <c r="F678" s="262">
        <v>970</v>
      </c>
      <c r="G678" s="262">
        <v>100</v>
      </c>
      <c r="H678" s="422"/>
      <c r="I678" s="423"/>
      <c r="J678" s="478"/>
      <c r="K678" s="479"/>
    </row>
    <row r="679" spans="1:11" ht="15">
      <c r="A679" s="421"/>
      <c r="B679" s="94" t="s">
        <v>53</v>
      </c>
      <c r="C679" s="427"/>
      <c r="D679" s="427"/>
      <c r="E679" s="437"/>
      <c r="F679" s="427"/>
      <c r="G679" s="437"/>
      <c r="H679" s="422"/>
      <c r="I679" s="423"/>
      <c r="J679" s="478"/>
      <c r="K679" s="479"/>
    </row>
    <row r="680" spans="1:11" ht="15">
      <c r="A680" s="421"/>
      <c r="B680" s="94" t="s">
        <v>185</v>
      </c>
      <c r="C680" s="10"/>
      <c r="D680" s="10"/>
      <c r="E680" s="10"/>
      <c r="F680" s="10"/>
      <c r="G680" s="10"/>
      <c r="H680" s="422"/>
      <c r="I680" s="423"/>
      <c r="J680" s="478"/>
      <c r="K680" s="479"/>
    </row>
    <row r="681" spans="1:11" ht="15">
      <c r="A681" s="480"/>
      <c r="B681" s="374" t="s">
        <v>187</v>
      </c>
      <c r="C681" s="191"/>
      <c r="D681" s="161"/>
      <c r="E681" s="142"/>
      <c r="F681" s="142"/>
      <c r="G681" s="142"/>
      <c r="H681" s="422"/>
      <c r="I681" s="423"/>
      <c r="J681" s="478"/>
      <c r="K681" s="479"/>
    </row>
    <row r="682" spans="1:11" ht="63.75" thickBot="1">
      <c r="A682" s="481" t="s">
        <v>81</v>
      </c>
      <c r="B682" s="469" t="s">
        <v>78</v>
      </c>
      <c r="C682" s="473">
        <v>970</v>
      </c>
      <c r="D682" s="473">
        <v>970</v>
      </c>
      <c r="E682" s="129">
        <v>100</v>
      </c>
      <c r="F682" s="473">
        <v>970</v>
      </c>
      <c r="G682" s="129">
        <v>100</v>
      </c>
      <c r="H682" s="482" t="s">
        <v>82</v>
      </c>
      <c r="I682" s="483"/>
      <c r="J682" s="484"/>
      <c r="K682" s="485"/>
    </row>
    <row r="683" spans="1:11" ht="15">
      <c r="A683" s="481"/>
      <c r="B683" s="282" t="s">
        <v>19</v>
      </c>
      <c r="C683" s="10"/>
      <c r="D683" s="427"/>
      <c r="E683" s="10"/>
      <c r="F683" s="427"/>
      <c r="G683" s="10"/>
      <c r="H683" s="486"/>
      <c r="I683" s="487"/>
      <c r="J683" s="484"/>
      <c r="K683" s="485"/>
    </row>
    <row r="684" spans="1:11" ht="15">
      <c r="A684" s="481"/>
      <c r="B684" s="282" t="s">
        <v>52</v>
      </c>
      <c r="C684" s="262">
        <v>970</v>
      </c>
      <c r="D684" s="262">
        <v>970</v>
      </c>
      <c r="E684" s="262">
        <v>100</v>
      </c>
      <c r="F684" s="262">
        <v>970</v>
      </c>
      <c r="G684" s="262">
        <v>100</v>
      </c>
      <c r="H684" s="486"/>
      <c r="I684" s="487"/>
      <c r="J684" s="484"/>
      <c r="K684" s="485"/>
    </row>
    <row r="685" spans="1:11" ht="15">
      <c r="A685" s="481"/>
      <c r="B685" s="94" t="s">
        <v>53</v>
      </c>
      <c r="C685" s="427"/>
      <c r="D685" s="427"/>
      <c r="E685" s="437"/>
      <c r="F685" s="427" t="s">
        <v>83</v>
      </c>
      <c r="G685" s="437"/>
      <c r="H685" s="488"/>
      <c r="I685" s="489"/>
      <c r="J685" s="489"/>
      <c r="K685" s="10"/>
    </row>
    <row r="686" spans="1:11" ht="15">
      <c r="A686" s="481"/>
      <c r="B686" s="94" t="s">
        <v>185</v>
      </c>
      <c r="C686" s="10"/>
      <c r="D686" s="10"/>
      <c r="E686" s="10"/>
      <c r="F686" s="10"/>
      <c r="G686" s="488"/>
      <c r="H686" s="488"/>
      <c r="I686" s="489"/>
      <c r="J686" s="489"/>
      <c r="K686" s="10"/>
    </row>
    <row r="687" spans="1:11" ht="15">
      <c r="A687" s="481"/>
      <c r="B687" s="374" t="s">
        <v>187</v>
      </c>
      <c r="C687" s="10"/>
      <c r="D687" s="10"/>
      <c r="E687" s="10"/>
      <c r="F687" s="10"/>
      <c r="G687" s="488"/>
      <c r="H687" s="488"/>
      <c r="I687" s="489"/>
      <c r="J687" s="489"/>
      <c r="K687" s="10"/>
    </row>
    <row r="688" spans="1:11" ht="15">
      <c r="A688" s="481"/>
      <c r="B688" s="306"/>
      <c r="C688" s="10"/>
      <c r="D688" s="10"/>
      <c r="E688" s="10"/>
      <c r="F688" s="10"/>
      <c r="G688" s="488"/>
      <c r="H688" s="488"/>
      <c r="I688" s="489"/>
      <c r="J688" s="489"/>
      <c r="K688" s="10"/>
    </row>
    <row r="689" spans="1:11" ht="12.75">
      <c r="A689" s="481"/>
      <c r="B689" s="281"/>
      <c r="C689" s="10"/>
      <c r="D689" s="10"/>
      <c r="E689" s="10"/>
      <c r="F689" s="10"/>
      <c r="G689" s="488"/>
      <c r="H689" s="488"/>
      <c r="I689" s="489"/>
      <c r="J689" s="489"/>
      <c r="K689" s="10"/>
    </row>
    <row r="690" spans="1:11" ht="13.5" thickBot="1">
      <c r="A690" s="481"/>
      <c r="B690" s="281"/>
      <c r="C690" s="10"/>
      <c r="D690" s="10"/>
      <c r="E690" s="10"/>
      <c r="F690" s="10"/>
      <c r="G690" s="488"/>
      <c r="H690" s="10"/>
      <c r="I690" s="10"/>
      <c r="J690" s="489"/>
      <c r="K690" s="10"/>
    </row>
    <row r="691" spans="1:11" ht="57">
      <c r="A691" s="490" t="s">
        <v>154</v>
      </c>
      <c r="B691" s="414" t="s">
        <v>84</v>
      </c>
      <c r="C691" s="491">
        <f>C698+C704+C716+C721</f>
        <v>6605.07</v>
      </c>
      <c r="D691" s="491">
        <f>D698+D704+D716+D721</f>
        <v>5846.009999999999</v>
      </c>
      <c r="E691" s="492">
        <f>D691/C691*100</f>
        <v>88.50791891683207</v>
      </c>
      <c r="F691" s="491">
        <f>F698+F704+F716+F721</f>
        <v>5846.009999999999</v>
      </c>
      <c r="G691" s="491">
        <v>100</v>
      </c>
      <c r="H691" s="493" t="s">
        <v>85</v>
      </c>
      <c r="I691" s="494"/>
      <c r="J691" s="495" t="s">
        <v>86</v>
      </c>
      <c r="K691" s="496"/>
    </row>
    <row r="692" spans="1:11" ht="15">
      <c r="A692" s="497"/>
      <c r="B692" s="282" t="s">
        <v>19</v>
      </c>
      <c r="C692" s="281"/>
      <c r="D692" s="281"/>
      <c r="E692" s="281"/>
      <c r="F692" s="281"/>
      <c r="G692" s="281"/>
      <c r="H692" s="65"/>
      <c r="I692" s="66"/>
      <c r="J692" s="498"/>
      <c r="K692" s="499"/>
    </row>
    <row r="693" spans="1:11" ht="15">
      <c r="A693" s="497"/>
      <c r="B693" s="94" t="s">
        <v>146</v>
      </c>
      <c r="C693" s="281">
        <v>954.07</v>
      </c>
      <c r="D693" s="281">
        <v>954.07</v>
      </c>
      <c r="E693" s="281">
        <v>100</v>
      </c>
      <c r="F693" s="281">
        <f>F700+F705+F717+F723</f>
        <v>954.07</v>
      </c>
      <c r="G693" s="281">
        <v>100</v>
      </c>
      <c r="H693" s="65"/>
      <c r="I693" s="66"/>
      <c r="J693" s="498"/>
      <c r="K693" s="499"/>
    </row>
    <row r="694" spans="1:11" ht="15">
      <c r="A694" s="497"/>
      <c r="B694" s="94" t="s">
        <v>185</v>
      </c>
      <c r="C694" s="281">
        <f>C701+C706+C718</f>
        <v>2783.71</v>
      </c>
      <c r="D694" s="281">
        <v>2783.71</v>
      </c>
      <c r="E694" s="281">
        <v>100</v>
      </c>
      <c r="F694" s="281">
        <f>F701+F706+F718</f>
        <v>2783.71</v>
      </c>
      <c r="G694" s="281">
        <v>100</v>
      </c>
      <c r="H694" s="65"/>
      <c r="I694" s="66"/>
      <c r="J694" s="498"/>
      <c r="K694" s="499"/>
    </row>
    <row r="695" spans="1:11" ht="15">
      <c r="A695" s="497"/>
      <c r="B695" s="94" t="s">
        <v>187</v>
      </c>
      <c r="C695" s="281">
        <v>313.29</v>
      </c>
      <c r="D695" s="281">
        <v>313.29</v>
      </c>
      <c r="E695" s="281">
        <v>100</v>
      </c>
      <c r="F695" s="281">
        <v>313.29</v>
      </c>
      <c r="G695" s="281">
        <v>100</v>
      </c>
      <c r="H695" s="65"/>
      <c r="I695" s="66"/>
      <c r="J695" s="498"/>
      <c r="K695" s="499"/>
    </row>
    <row r="696" spans="1:11" ht="15">
      <c r="A696" s="497"/>
      <c r="B696" s="94" t="s">
        <v>87</v>
      </c>
      <c r="C696" s="281">
        <f>C703</f>
        <v>2554</v>
      </c>
      <c r="D696" s="281">
        <v>1794.94</v>
      </c>
      <c r="E696" s="500">
        <f>D696/C696*100</f>
        <v>70.27956147220047</v>
      </c>
      <c r="F696" s="281">
        <v>1794.94</v>
      </c>
      <c r="G696" s="281">
        <v>100</v>
      </c>
      <c r="H696" s="65"/>
      <c r="I696" s="66"/>
      <c r="J696" s="498"/>
      <c r="K696" s="499"/>
    </row>
    <row r="697" spans="1:11" ht="15">
      <c r="A697" s="497"/>
      <c r="B697" s="94" t="s">
        <v>228</v>
      </c>
      <c r="C697" s="281"/>
      <c r="D697" s="281"/>
      <c r="E697" s="281"/>
      <c r="F697" s="281"/>
      <c r="G697" s="281"/>
      <c r="H697" s="71"/>
      <c r="I697" s="72"/>
      <c r="J697" s="501"/>
      <c r="K697" s="502"/>
    </row>
    <row r="698" spans="1:11" ht="47.25">
      <c r="A698" s="503" t="s">
        <v>154</v>
      </c>
      <c r="B698" s="504" t="s">
        <v>88</v>
      </c>
      <c r="C698" s="505">
        <f>SUM(C700:C703)</f>
        <v>3420.85</v>
      </c>
      <c r="D698" s="505">
        <f>D700+D701+D702+D703</f>
        <v>2661.79</v>
      </c>
      <c r="E698" s="281">
        <v>100</v>
      </c>
      <c r="F698" s="505">
        <f>SUM(F700:F703)</f>
        <v>2661.79</v>
      </c>
      <c r="G698" s="281">
        <v>100</v>
      </c>
      <c r="H698" s="506" t="s">
        <v>89</v>
      </c>
      <c r="I698" s="507"/>
      <c r="J698" s="508"/>
      <c r="K698" s="508"/>
    </row>
    <row r="699" spans="1:11" ht="31.5">
      <c r="A699" s="503"/>
      <c r="B699" s="509" t="s">
        <v>90</v>
      </c>
      <c r="C699" s="281"/>
      <c r="D699" s="281"/>
      <c r="E699" s="281"/>
      <c r="F699" s="281"/>
      <c r="G699" s="281"/>
      <c r="H699" s="510"/>
      <c r="I699" s="511"/>
      <c r="J699" s="508"/>
      <c r="K699" s="508"/>
    </row>
    <row r="700" spans="1:11" ht="15">
      <c r="A700" s="503"/>
      <c r="B700" s="94" t="s">
        <v>146</v>
      </c>
      <c r="C700" s="505">
        <v>252.05</v>
      </c>
      <c r="D700" s="505">
        <v>252.05</v>
      </c>
      <c r="E700" s="505">
        <v>100</v>
      </c>
      <c r="F700" s="505">
        <v>252.05</v>
      </c>
      <c r="G700" s="505">
        <v>100</v>
      </c>
      <c r="H700" s="510"/>
      <c r="I700" s="511"/>
      <c r="J700" s="508"/>
      <c r="K700" s="508"/>
    </row>
    <row r="701" spans="1:11" ht="15">
      <c r="A701" s="503"/>
      <c r="B701" s="94" t="s">
        <v>185</v>
      </c>
      <c r="C701" s="505">
        <v>301.51</v>
      </c>
      <c r="D701" s="505">
        <v>301.51</v>
      </c>
      <c r="E701" s="505">
        <v>100</v>
      </c>
      <c r="F701" s="505">
        <v>301.51</v>
      </c>
      <c r="G701" s="505">
        <v>100</v>
      </c>
      <c r="H701" s="510"/>
      <c r="I701" s="511"/>
      <c r="J701" s="508"/>
      <c r="K701" s="508"/>
    </row>
    <row r="702" spans="1:11" ht="15">
      <c r="A702" s="503"/>
      <c r="B702" s="374" t="s">
        <v>187</v>
      </c>
      <c r="C702" s="512">
        <v>313.29</v>
      </c>
      <c r="D702" s="512">
        <v>313.29</v>
      </c>
      <c r="E702" s="512">
        <v>100</v>
      </c>
      <c r="F702" s="512">
        <v>313.29</v>
      </c>
      <c r="G702" s="512">
        <v>100</v>
      </c>
      <c r="H702" s="510"/>
      <c r="I702" s="511"/>
      <c r="J702" s="508" t="s">
        <v>91</v>
      </c>
      <c r="K702" s="508">
        <v>122.3</v>
      </c>
    </row>
    <row r="703" spans="1:11" ht="15">
      <c r="A703" s="513"/>
      <c r="B703" s="374" t="s">
        <v>147</v>
      </c>
      <c r="C703" s="512">
        <v>2554</v>
      </c>
      <c r="D703" s="512">
        <v>1794.94</v>
      </c>
      <c r="E703" s="514">
        <f>D703/C703*100</f>
        <v>70.27956147220047</v>
      </c>
      <c r="F703" s="512">
        <v>1794.94</v>
      </c>
      <c r="G703" s="514">
        <v>100</v>
      </c>
      <c r="H703" s="515"/>
      <c r="I703" s="516"/>
      <c r="J703" s="517"/>
      <c r="K703" s="518"/>
    </row>
    <row r="704" spans="1:11" ht="31.5">
      <c r="A704" s="503"/>
      <c r="B704" s="519" t="s">
        <v>92</v>
      </c>
      <c r="C704" s="512">
        <f>C705+C706</f>
        <v>2470.02</v>
      </c>
      <c r="D704" s="512">
        <f>D709+D713</f>
        <v>2470.02</v>
      </c>
      <c r="E704" s="512">
        <v>100</v>
      </c>
      <c r="F704" s="512">
        <f>F705+F706</f>
        <v>2470.02</v>
      </c>
      <c r="G704" s="520">
        <v>100</v>
      </c>
      <c r="H704" s="506" t="s">
        <v>93</v>
      </c>
      <c r="I704" s="521"/>
      <c r="J704" s="522"/>
      <c r="K704" s="508"/>
    </row>
    <row r="705" spans="1:11" ht="15">
      <c r="A705" s="523" t="s">
        <v>155</v>
      </c>
      <c r="B705" s="94" t="s">
        <v>94</v>
      </c>
      <c r="C705" s="291">
        <v>487.82</v>
      </c>
      <c r="D705" s="291">
        <f>D710+D714</f>
        <v>487.82</v>
      </c>
      <c r="E705" s="291">
        <v>100</v>
      </c>
      <c r="F705" s="291">
        <f>F710+F714</f>
        <v>487.82</v>
      </c>
      <c r="G705" s="291">
        <v>100</v>
      </c>
      <c r="H705" s="510"/>
      <c r="I705" s="524"/>
      <c r="J705" s="525"/>
      <c r="K705" s="526"/>
    </row>
    <row r="706" spans="1:11" ht="15">
      <c r="A706" s="527"/>
      <c r="B706" s="94" t="s">
        <v>95</v>
      </c>
      <c r="C706" s="291">
        <v>1982.2</v>
      </c>
      <c r="D706" s="291">
        <v>1982.2</v>
      </c>
      <c r="E706" s="291">
        <v>100</v>
      </c>
      <c r="F706" s="291">
        <v>1982.2</v>
      </c>
      <c r="G706" s="291">
        <v>100</v>
      </c>
      <c r="H706" s="510"/>
      <c r="I706" s="524"/>
      <c r="J706" s="525"/>
      <c r="K706" s="526"/>
    </row>
    <row r="707" spans="1:11" ht="15">
      <c r="A707" s="528"/>
      <c r="B707" s="94" t="s">
        <v>96</v>
      </c>
      <c r="C707" s="281"/>
      <c r="D707" s="281"/>
      <c r="E707" s="281"/>
      <c r="F707" s="281"/>
      <c r="G707" s="281"/>
      <c r="H707" s="510"/>
      <c r="I707" s="524"/>
      <c r="J707" s="525"/>
      <c r="K707" s="526"/>
    </row>
    <row r="708" spans="1:11" ht="15">
      <c r="A708" s="529"/>
      <c r="B708" s="94" t="s">
        <v>97</v>
      </c>
      <c r="C708" s="281"/>
      <c r="D708" s="281"/>
      <c r="E708" s="281"/>
      <c r="F708" s="281"/>
      <c r="G708" s="281"/>
      <c r="H708" s="510"/>
      <c r="I708" s="524"/>
      <c r="J708" s="530"/>
      <c r="K708" s="531"/>
    </row>
    <row r="709" spans="1:11" ht="45">
      <c r="A709" s="503" t="s">
        <v>70</v>
      </c>
      <c r="B709" s="532" t="s">
        <v>98</v>
      </c>
      <c r="C709" s="512">
        <v>2370.5</v>
      </c>
      <c r="D709" s="512">
        <v>2370.52</v>
      </c>
      <c r="E709" s="512">
        <v>100</v>
      </c>
      <c r="F709" s="512">
        <v>2370.52</v>
      </c>
      <c r="G709" s="533">
        <v>100</v>
      </c>
      <c r="H709" s="510" t="s">
        <v>99</v>
      </c>
      <c r="I709" s="511"/>
      <c r="J709" s="531"/>
      <c r="K709" s="531"/>
    </row>
    <row r="710" spans="1:11" ht="15">
      <c r="A710" s="503"/>
      <c r="B710" s="94" t="s">
        <v>94</v>
      </c>
      <c r="C710" s="291">
        <v>388.32</v>
      </c>
      <c r="D710" s="291">
        <v>388.32</v>
      </c>
      <c r="E710" s="291">
        <v>100</v>
      </c>
      <c r="F710" s="291">
        <v>388.32</v>
      </c>
      <c r="G710" s="281">
        <v>100</v>
      </c>
      <c r="H710" s="510"/>
      <c r="I710" s="511"/>
      <c r="J710" s="531" t="s">
        <v>100</v>
      </c>
      <c r="K710" s="531">
        <v>4.38</v>
      </c>
    </row>
    <row r="711" spans="1:11" ht="15">
      <c r="A711" s="503"/>
      <c r="B711" s="94" t="s">
        <v>95</v>
      </c>
      <c r="C711" s="291">
        <v>1982.2</v>
      </c>
      <c r="D711" s="291">
        <v>1982.2</v>
      </c>
      <c r="E711" s="291">
        <v>100</v>
      </c>
      <c r="F711" s="291">
        <v>1982.2</v>
      </c>
      <c r="G711" s="281">
        <v>100</v>
      </c>
      <c r="H711" s="534"/>
      <c r="I711" s="535"/>
      <c r="J711" s="518"/>
      <c r="K711" s="518"/>
    </row>
    <row r="712" spans="1:11" ht="15">
      <c r="A712" s="503"/>
      <c r="B712" s="94" t="s">
        <v>96</v>
      </c>
      <c r="C712" s="281"/>
      <c r="D712" s="281"/>
      <c r="E712" s="281"/>
      <c r="F712" s="281"/>
      <c r="G712" s="281"/>
      <c r="H712" s="536"/>
      <c r="I712" s="537"/>
      <c r="J712" s="508"/>
      <c r="K712" s="508"/>
    </row>
    <row r="713" spans="1:11" ht="30">
      <c r="A713" s="503" t="s">
        <v>74</v>
      </c>
      <c r="B713" s="532" t="s">
        <v>101</v>
      </c>
      <c r="C713" s="505">
        <v>99.5</v>
      </c>
      <c r="D713" s="505">
        <v>99.5</v>
      </c>
      <c r="E713" s="505">
        <v>100</v>
      </c>
      <c r="F713" s="505">
        <v>99.5</v>
      </c>
      <c r="G713" s="505">
        <v>100</v>
      </c>
      <c r="H713" s="510" t="s">
        <v>102</v>
      </c>
      <c r="I713" s="511"/>
      <c r="J713" s="508"/>
      <c r="K713" s="508"/>
    </row>
    <row r="714" spans="1:11" ht="15">
      <c r="A714" s="503"/>
      <c r="B714" s="94" t="s">
        <v>94</v>
      </c>
      <c r="C714" s="281">
        <v>99.5</v>
      </c>
      <c r="D714" s="281">
        <v>99.5</v>
      </c>
      <c r="E714" s="281">
        <v>100</v>
      </c>
      <c r="F714" s="281">
        <v>99.5</v>
      </c>
      <c r="G714" s="281">
        <v>100</v>
      </c>
      <c r="H714" s="536"/>
      <c r="I714" s="537"/>
      <c r="J714" s="508"/>
      <c r="K714" s="508"/>
    </row>
    <row r="715" spans="1:11" ht="15">
      <c r="A715" s="503"/>
      <c r="B715" s="306"/>
      <c r="C715" s="281"/>
      <c r="D715" s="281"/>
      <c r="E715" s="281"/>
      <c r="F715" s="281"/>
      <c r="G715" s="281"/>
      <c r="H715" s="515"/>
      <c r="I715" s="516"/>
      <c r="J715" s="518"/>
      <c r="K715" s="518"/>
    </row>
    <row r="716" spans="1:11" ht="31.5">
      <c r="A716" s="538" t="s">
        <v>180</v>
      </c>
      <c r="B716" s="539" t="s">
        <v>103</v>
      </c>
      <c r="C716" s="512">
        <v>588.2</v>
      </c>
      <c r="D716" s="512">
        <v>588.2</v>
      </c>
      <c r="E716" s="512">
        <v>100</v>
      </c>
      <c r="F716" s="512">
        <v>588.2</v>
      </c>
      <c r="G716" s="512">
        <v>100</v>
      </c>
      <c r="H716" s="510" t="s">
        <v>104</v>
      </c>
      <c r="I716" s="511"/>
      <c r="J716" s="508"/>
      <c r="K716" s="508"/>
    </row>
    <row r="717" spans="1:11" ht="15">
      <c r="A717" s="503"/>
      <c r="B717" s="94" t="s">
        <v>146</v>
      </c>
      <c r="C717" s="291">
        <v>88.2</v>
      </c>
      <c r="D717" s="291">
        <v>88.2</v>
      </c>
      <c r="E717" s="526">
        <v>100</v>
      </c>
      <c r="F717" s="291">
        <v>88.2</v>
      </c>
      <c r="G717" s="291">
        <v>100</v>
      </c>
      <c r="H717" s="536"/>
      <c r="I717" s="537"/>
      <c r="J717" s="508"/>
      <c r="K717" s="508"/>
    </row>
    <row r="718" spans="1:11" ht="15">
      <c r="A718" s="503"/>
      <c r="B718" s="94" t="s">
        <v>185</v>
      </c>
      <c r="C718" s="291">
        <v>500</v>
      </c>
      <c r="D718" s="291">
        <v>500</v>
      </c>
      <c r="E718" s="291">
        <v>100</v>
      </c>
      <c r="F718" s="291">
        <v>500</v>
      </c>
      <c r="G718" s="291">
        <v>100</v>
      </c>
      <c r="H718" s="536"/>
      <c r="I718" s="537"/>
      <c r="J718" s="508"/>
      <c r="K718" s="508"/>
    </row>
    <row r="719" spans="1:11" ht="15">
      <c r="A719" s="503"/>
      <c r="B719" s="94" t="s">
        <v>187</v>
      </c>
      <c r="C719" s="291"/>
      <c r="D719" s="291"/>
      <c r="E719" s="291"/>
      <c r="F719" s="291"/>
      <c r="G719" s="512"/>
      <c r="H719" s="536"/>
      <c r="I719" s="537"/>
      <c r="J719" s="531"/>
      <c r="K719" s="531"/>
    </row>
    <row r="720" spans="1:11" ht="15.75">
      <c r="A720" s="503"/>
      <c r="B720" s="539"/>
      <c r="C720" s="512"/>
      <c r="D720" s="512"/>
      <c r="E720" s="512"/>
      <c r="F720" s="512"/>
      <c r="G720" s="512"/>
      <c r="H720" s="515"/>
      <c r="I720" s="516"/>
      <c r="J720" s="518"/>
      <c r="K720" s="518"/>
    </row>
    <row r="721" spans="1:11" ht="63">
      <c r="A721" s="538" t="s">
        <v>198</v>
      </c>
      <c r="B721" s="540" t="s">
        <v>105</v>
      </c>
      <c r="C721" s="541">
        <v>126</v>
      </c>
      <c r="D721" s="512">
        <v>126</v>
      </c>
      <c r="E721" s="512">
        <v>100</v>
      </c>
      <c r="F721" s="512">
        <v>126</v>
      </c>
      <c r="G721" s="512">
        <v>100</v>
      </c>
      <c r="H721" s="536"/>
      <c r="I721" s="537"/>
      <c r="J721" s="508"/>
      <c r="K721" s="508"/>
    </row>
    <row r="722" spans="1:11" ht="12.75">
      <c r="A722" s="503"/>
      <c r="B722" s="542"/>
      <c r="C722" s="543"/>
      <c r="D722" s="512"/>
      <c r="E722" s="512"/>
      <c r="F722" s="512"/>
      <c r="G722" s="512"/>
      <c r="H722" s="536"/>
      <c r="I722" s="537"/>
      <c r="J722" s="508"/>
      <c r="K722" s="508"/>
    </row>
    <row r="723" spans="1:11" ht="12.75">
      <c r="A723" s="503"/>
      <c r="B723" s="544" t="s">
        <v>146</v>
      </c>
      <c r="C723" s="543">
        <v>126</v>
      </c>
      <c r="D723" s="291">
        <v>126</v>
      </c>
      <c r="E723" s="291">
        <v>100</v>
      </c>
      <c r="F723" s="291">
        <v>126</v>
      </c>
      <c r="G723" s="291">
        <v>100</v>
      </c>
      <c r="H723" s="536"/>
      <c r="I723" s="537"/>
      <c r="J723" s="508"/>
      <c r="K723" s="508"/>
    </row>
    <row r="724" spans="1:11" ht="12.75">
      <c r="A724" s="503"/>
      <c r="B724" s="542"/>
      <c r="C724" s="543"/>
      <c r="D724" s="512"/>
      <c r="E724" s="512"/>
      <c r="F724" s="512"/>
      <c r="G724" s="512"/>
      <c r="H724" s="536"/>
      <c r="I724" s="537"/>
      <c r="J724" s="508"/>
      <c r="K724" s="508"/>
    </row>
    <row r="725" spans="1:11" ht="31.5">
      <c r="A725" s="529" t="s">
        <v>106</v>
      </c>
      <c r="B725" s="438" t="s">
        <v>107</v>
      </c>
      <c r="C725" s="543">
        <v>22</v>
      </c>
      <c r="D725" s="291">
        <v>22</v>
      </c>
      <c r="E725" s="291">
        <v>100</v>
      </c>
      <c r="F725" s="291">
        <v>22</v>
      </c>
      <c r="G725" s="291">
        <v>100</v>
      </c>
      <c r="H725" s="545"/>
      <c r="I725" s="546"/>
      <c r="J725" s="508"/>
      <c r="K725" s="508"/>
    </row>
    <row r="726" spans="1:11" ht="47.25">
      <c r="A726" s="547" t="s">
        <v>108</v>
      </c>
      <c r="B726" s="438" t="s">
        <v>109</v>
      </c>
      <c r="C726" s="548">
        <v>104</v>
      </c>
      <c r="D726" s="281">
        <v>104</v>
      </c>
      <c r="E726" s="281">
        <v>100</v>
      </c>
      <c r="F726" s="281">
        <v>104</v>
      </c>
      <c r="G726" s="281">
        <v>100</v>
      </c>
      <c r="H726" s="549"/>
      <c r="I726" s="550"/>
      <c r="J726" s="281"/>
      <c r="K726" s="281"/>
    </row>
    <row r="727" spans="1:11" ht="75">
      <c r="A727" s="11"/>
      <c r="B727" s="5" t="s">
        <v>110</v>
      </c>
      <c r="C727" s="15" t="s">
        <v>218</v>
      </c>
      <c r="D727" s="15" t="s">
        <v>111</v>
      </c>
      <c r="E727" s="15" t="s">
        <v>112</v>
      </c>
      <c r="F727" s="15" t="s">
        <v>113</v>
      </c>
      <c r="G727" s="15" t="s">
        <v>164</v>
      </c>
      <c r="H727" s="48" t="s">
        <v>114</v>
      </c>
      <c r="I727" s="49"/>
      <c r="J727" s="48" t="s">
        <v>115</v>
      </c>
      <c r="K727" s="49"/>
    </row>
    <row r="728" spans="1:11" ht="14.25">
      <c r="A728" s="10"/>
      <c r="B728" s="1" t="s">
        <v>151</v>
      </c>
      <c r="C728" s="6"/>
      <c r="D728" s="7"/>
      <c r="E728" s="6"/>
      <c r="F728" s="6"/>
      <c r="G728" s="6"/>
      <c r="H728" s="52"/>
      <c r="I728" s="53"/>
      <c r="J728" s="52"/>
      <c r="K728" s="53"/>
    </row>
    <row r="729" spans="1:11" ht="14.25">
      <c r="A729" s="10"/>
      <c r="B729" s="2" t="s">
        <v>146</v>
      </c>
      <c r="C729" s="6">
        <v>50</v>
      </c>
      <c r="D729" s="6">
        <v>49.5</v>
      </c>
      <c r="E729" s="13" t="s">
        <v>112</v>
      </c>
      <c r="F729" s="6">
        <v>49.5</v>
      </c>
      <c r="G729" s="13" t="s">
        <v>164</v>
      </c>
      <c r="H729" s="52"/>
      <c r="I729" s="53"/>
      <c r="J729" s="52"/>
      <c r="K729" s="53"/>
    </row>
    <row r="730" spans="1:11" ht="14.25">
      <c r="A730" s="10"/>
      <c r="B730" s="2" t="s">
        <v>156</v>
      </c>
      <c r="C730" s="6"/>
      <c r="D730" s="9"/>
      <c r="E730" s="13"/>
      <c r="F730" s="6"/>
      <c r="G730" s="13"/>
      <c r="H730" s="52"/>
      <c r="I730" s="53"/>
      <c r="J730" s="52"/>
      <c r="K730" s="53"/>
    </row>
    <row r="731" spans="1:11" ht="14.25">
      <c r="A731" s="10"/>
      <c r="B731" s="2" t="s">
        <v>157</v>
      </c>
      <c r="C731" s="6"/>
      <c r="D731" s="6"/>
      <c r="E731" s="13"/>
      <c r="F731" s="6"/>
      <c r="G731" s="13"/>
      <c r="H731" s="52"/>
      <c r="I731" s="53"/>
      <c r="J731" s="52"/>
      <c r="K731" s="53"/>
    </row>
    <row r="732" spans="1:11" ht="14.25">
      <c r="A732" s="10"/>
      <c r="B732" s="3" t="s">
        <v>147</v>
      </c>
      <c r="C732" s="6"/>
      <c r="D732" s="9"/>
      <c r="E732" s="13"/>
      <c r="F732" s="6"/>
      <c r="G732" s="13"/>
      <c r="H732" s="52"/>
      <c r="I732" s="53"/>
      <c r="J732" s="52"/>
      <c r="K732" s="53"/>
    </row>
    <row r="733" spans="1:11" ht="14.25">
      <c r="A733" s="10"/>
      <c r="B733" s="2" t="s">
        <v>139</v>
      </c>
      <c r="C733" s="6"/>
      <c r="D733" s="7"/>
      <c r="E733" s="13"/>
      <c r="F733" s="6"/>
      <c r="G733" s="13"/>
      <c r="H733" s="52"/>
      <c r="I733" s="53"/>
      <c r="J733" s="52"/>
      <c r="K733" s="53"/>
    </row>
    <row r="734" spans="1:11" ht="45">
      <c r="A734" s="551" t="s">
        <v>154</v>
      </c>
      <c r="B734" s="24" t="s">
        <v>116</v>
      </c>
      <c r="C734" s="8"/>
      <c r="D734" s="8"/>
      <c r="E734" s="14"/>
      <c r="F734" s="8"/>
      <c r="G734" s="14"/>
      <c r="H734" s="52"/>
      <c r="I734" s="53"/>
      <c r="J734" s="52"/>
      <c r="K734" s="53"/>
    </row>
    <row r="735" spans="1:11" ht="15">
      <c r="A735" s="552"/>
      <c r="B735" s="1" t="s">
        <v>151</v>
      </c>
      <c r="C735" s="8"/>
      <c r="D735" s="8"/>
      <c r="E735" s="14"/>
      <c r="F735" s="8"/>
      <c r="G735" s="14"/>
      <c r="H735" s="52"/>
      <c r="I735" s="53"/>
      <c r="J735" s="52"/>
      <c r="K735" s="53"/>
    </row>
    <row r="736" spans="1:11" ht="14.25">
      <c r="A736" s="552"/>
      <c r="B736" s="2" t="s">
        <v>146</v>
      </c>
      <c r="C736" s="6"/>
      <c r="D736" s="6"/>
      <c r="E736" s="13"/>
      <c r="F736" s="6"/>
      <c r="G736" s="13"/>
      <c r="H736" s="52"/>
      <c r="I736" s="53"/>
      <c r="J736" s="52"/>
      <c r="K736" s="53"/>
    </row>
    <row r="737" spans="1:11" ht="14.25">
      <c r="A737" s="552"/>
      <c r="B737" s="2" t="s">
        <v>156</v>
      </c>
      <c r="C737" s="6"/>
      <c r="D737" s="6"/>
      <c r="E737" s="13"/>
      <c r="F737" s="6"/>
      <c r="G737" s="13"/>
      <c r="H737" s="52"/>
      <c r="I737" s="53"/>
      <c r="J737" s="52"/>
      <c r="K737" s="53"/>
    </row>
    <row r="738" spans="1:11" ht="14.25">
      <c r="A738" s="552"/>
      <c r="B738" s="2" t="s">
        <v>157</v>
      </c>
      <c r="C738" s="6"/>
      <c r="D738" s="9"/>
      <c r="E738" s="13"/>
      <c r="F738" s="6"/>
      <c r="G738" s="13"/>
      <c r="H738" s="52"/>
      <c r="I738" s="53"/>
      <c r="J738" s="52"/>
      <c r="K738" s="53"/>
    </row>
    <row r="739" spans="1:11" ht="14.25">
      <c r="A739" s="552"/>
      <c r="B739" s="3" t="s">
        <v>147</v>
      </c>
      <c r="C739" s="6"/>
      <c r="D739" s="9"/>
      <c r="E739" s="13"/>
      <c r="F739" s="6"/>
      <c r="G739" s="13"/>
      <c r="H739" s="52"/>
      <c r="I739" s="53"/>
      <c r="J739" s="52"/>
      <c r="K739" s="53"/>
    </row>
    <row r="740" spans="1:11" ht="15">
      <c r="A740" s="553"/>
      <c r="B740" s="2" t="s">
        <v>139</v>
      </c>
      <c r="C740" s="8"/>
      <c r="D740" s="8"/>
      <c r="E740" s="14"/>
      <c r="F740" s="8"/>
      <c r="G740" s="14"/>
      <c r="H740" s="52"/>
      <c r="I740" s="53"/>
      <c r="J740" s="52"/>
      <c r="K740" s="53"/>
    </row>
    <row r="741" spans="1:11" ht="30">
      <c r="A741" s="554" t="s">
        <v>155</v>
      </c>
      <c r="B741" s="23" t="s">
        <v>117</v>
      </c>
      <c r="C741" s="8"/>
      <c r="D741" s="8"/>
      <c r="E741" s="14"/>
      <c r="F741" s="8"/>
      <c r="G741" s="14"/>
      <c r="H741" s="52"/>
      <c r="I741" s="53"/>
      <c r="J741" s="52"/>
      <c r="K741" s="53"/>
    </row>
    <row r="742" spans="1:11" ht="14.25">
      <c r="A742" s="555"/>
      <c r="B742" s="1" t="s">
        <v>151</v>
      </c>
      <c r="C742" s="6"/>
      <c r="D742" s="6"/>
      <c r="E742" s="13"/>
      <c r="F742" s="6"/>
      <c r="G742" s="13"/>
      <c r="H742" s="52"/>
      <c r="I742" s="53"/>
      <c r="J742" s="52"/>
      <c r="K742" s="53"/>
    </row>
    <row r="743" spans="1:11" ht="14.25">
      <c r="A743" s="555"/>
      <c r="B743" s="2" t="s">
        <v>146</v>
      </c>
      <c r="C743" s="6"/>
      <c r="D743" s="9"/>
      <c r="E743" s="13"/>
      <c r="F743" s="6"/>
      <c r="G743" s="13"/>
      <c r="H743" s="52"/>
      <c r="I743" s="53"/>
      <c r="J743" s="52"/>
      <c r="K743" s="53"/>
    </row>
    <row r="744" spans="1:11" ht="14.25">
      <c r="A744" s="555"/>
      <c r="B744" s="2" t="s">
        <v>156</v>
      </c>
      <c r="C744" s="6"/>
      <c r="D744" s="9"/>
      <c r="E744" s="13"/>
      <c r="F744" s="6"/>
      <c r="G744" s="13"/>
      <c r="H744" s="52"/>
      <c r="I744" s="53"/>
      <c r="J744" s="52"/>
      <c r="K744" s="53"/>
    </row>
    <row r="745" spans="1:11" ht="14.25">
      <c r="A745" s="555"/>
      <c r="B745" s="2" t="s">
        <v>157</v>
      </c>
      <c r="C745" s="6"/>
      <c r="D745" s="9"/>
      <c r="E745" s="13"/>
      <c r="F745" s="6"/>
      <c r="G745" s="13"/>
      <c r="H745" s="52"/>
      <c r="I745" s="53"/>
      <c r="J745" s="52"/>
      <c r="K745" s="53"/>
    </row>
    <row r="746" spans="1:11" ht="14.25">
      <c r="A746" s="555"/>
      <c r="B746" s="3" t="s">
        <v>147</v>
      </c>
      <c r="C746" s="6"/>
      <c r="D746" s="9"/>
      <c r="E746" s="13"/>
      <c r="F746" s="6"/>
      <c r="G746" s="13"/>
      <c r="H746" s="52"/>
      <c r="I746" s="53"/>
      <c r="J746" s="52"/>
      <c r="K746" s="53"/>
    </row>
    <row r="747" spans="1:11" ht="14.25">
      <c r="A747" s="556"/>
      <c r="B747" s="2" t="s">
        <v>139</v>
      </c>
      <c r="C747" s="6"/>
      <c r="D747" s="9"/>
      <c r="E747" s="13"/>
      <c r="F747" s="6"/>
      <c r="G747" s="13"/>
      <c r="H747" s="52"/>
      <c r="I747" s="53"/>
      <c r="J747" s="52"/>
      <c r="K747" s="53"/>
    </row>
    <row r="748" spans="1:11" ht="75">
      <c r="A748" s="554" t="s">
        <v>180</v>
      </c>
      <c r="B748" s="24" t="s">
        <v>118</v>
      </c>
      <c r="C748" s="6"/>
      <c r="D748" s="9"/>
      <c r="E748" s="13"/>
      <c r="F748" s="6"/>
      <c r="G748" s="13"/>
      <c r="H748" s="52"/>
      <c r="I748" s="53"/>
      <c r="J748" s="52"/>
      <c r="K748" s="53"/>
    </row>
    <row r="749" spans="1:11" ht="14.25">
      <c r="A749" s="555"/>
      <c r="B749" s="1" t="s">
        <v>151</v>
      </c>
      <c r="C749" s="6"/>
      <c r="D749" s="9"/>
      <c r="E749" s="13"/>
      <c r="F749" s="6"/>
      <c r="G749" s="13"/>
      <c r="H749" s="52"/>
      <c r="I749" s="53"/>
      <c r="J749" s="52"/>
      <c r="K749" s="53"/>
    </row>
    <row r="750" spans="1:11" ht="14.25">
      <c r="A750" s="555"/>
      <c r="B750" s="2" t="s">
        <v>146</v>
      </c>
      <c r="C750" s="6"/>
      <c r="D750" s="9"/>
      <c r="E750" s="13"/>
      <c r="F750" s="6"/>
      <c r="G750" s="13"/>
      <c r="H750" s="52"/>
      <c r="I750" s="53"/>
      <c r="J750" s="52"/>
      <c r="K750" s="53"/>
    </row>
    <row r="751" spans="1:11" ht="14.25">
      <c r="A751" s="555"/>
      <c r="B751" s="2" t="s">
        <v>156</v>
      </c>
      <c r="C751" s="6"/>
      <c r="D751" s="9"/>
      <c r="E751" s="13"/>
      <c r="F751" s="6"/>
      <c r="G751" s="13"/>
      <c r="H751" s="52"/>
      <c r="I751" s="53"/>
      <c r="J751" s="52"/>
      <c r="K751" s="53"/>
    </row>
    <row r="752" spans="1:11" ht="14.25">
      <c r="A752" s="555"/>
      <c r="B752" s="2" t="s">
        <v>157</v>
      </c>
      <c r="C752" s="6"/>
      <c r="D752" s="9"/>
      <c r="E752" s="13"/>
      <c r="F752" s="6"/>
      <c r="G752" s="13"/>
      <c r="H752" s="52"/>
      <c r="I752" s="53"/>
      <c r="J752" s="52"/>
      <c r="K752" s="53"/>
    </row>
    <row r="753" spans="1:11" ht="14.25">
      <c r="A753" s="555"/>
      <c r="B753" s="3" t="s">
        <v>147</v>
      </c>
      <c r="C753" s="6"/>
      <c r="D753" s="9"/>
      <c r="E753" s="13"/>
      <c r="F753" s="6"/>
      <c r="G753" s="13"/>
      <c r="H753" s="52"/>
      <c r="I753" s="53"/>
      <c r="J753" s="52"/>
      <c r="K753" s="53"/>
    </row>
    <row r="754" spans="1:11" ht="15">
      <c r="A754" s="556"/>
      <c r="B754" s="2" t="s">
        <v>139</v>
      </c>
      <c r="C754" s="8"/>
      <c r="D754" s="8"/>
      <c r="E754" s="14"/>
      <c r="F754" s="8"/>
      <c r="G754" s="14"/>
      <c r="H754" s="557"/>
      <c r="I754" s="558"/>
      <c r="J754" s="557"/>
      <c r="K754" s="558"/>
    </row>
    <row r="755" spans="1:11" ht="75">
      <c r="A755" s="63" t="s">
        <v>198</v>
      </c>
      <c r="B755" s="24" t="s">
        <v>119</v>
      </c>
      <c r="C755" s="559"/>
      <c r="D755" s="559"/>
      <c r="E755" s="155"/>
      <c r="F755" s="559"/>
      <c r="G755" s="155"/>
      <c r="H755" s="50"/>
      <c r="I755" s="560"/>
      <c r="J755" s="561" t="s">
        <v>83</v>
      </c>
      <c r="K755" s="561"/>
    </row>
    <row r="756" spans="1:11" ht="15">
      <c r="A756" s="66"/>
      <c r="B756" s="562" t="s">
        <v>151</v>
      </c>
      <c r="C756" s="559"/>
      <c r="D756" s="559"/>
      <c r="E756" s="155"/>
      <c r="F756" s="559"/>
      <c r="G756" s="155"/>
      <c r="H756" s="54"/>
      <c r="I756" s="563"/>
      <c r="J756" s="564"/>
      <c r="K756" s="564"/>
    </row>
    <row r="757" spans="1:11" ht="15">
      <c r="A757" s="66"/>
      <c r="B757" s="2" t="s">
        <v>146</v>
      </c>
      <c r="C757" s="559"/>
      <c r="D757" s="559"/>
      <c r="E757" s="155"/>
      <c r="F757" s="559"/>
      <c r="G757" s="155"/>
      <c r="H757" s="54"/>
      <c r="I757" s="563"/>
      <c r="J757" s="564"/>
      <c r="K757" s="564"/>
    </row>
    <row r="758" spans="1:11" ht="15">
      <c r="A758" s="66"/>
      <c r="B758" s="2" t="s">
        <v>156</v>
      </c>
      <c r="C758" s="559"/>
      <c r="D758" s="559"/>
      <c r="E758" s="155"/>
      <c r="F758" s="559"/>
      <c r="G758" s="155"/>
      <c r="H758" s="54"/>
      <c r="I758" s="563"/>
      <c r="J758" s="564"/>
      <c r="K758" s="564"/>
    </row>
    <row r="759" spans="1:11" ht="15">
      <c r="A759" s="66"/>
      <c r="B759" s="2" t="s">
        <v>157</v>
      </c>
      <c r="C759" s="559"/>
      <c r="D759" s="559"/>
      <c r="E759" s="155"/>
      <c r="F759" s="559"/>
      <c r="G759" s="155"/>
      <c r="H759" s="54"/>
      <c r="I759" s="563"/>
      <c r="J759" s="564"/>
      <c r="K759" s="564"/>
    </row>
    <row r="760" spans="1:11" ht="15">
      <c r="A760" s="66"/>
      <c r="B760" s="2" t="s">
        <v>147</v>
      </c>
      <c r="C760" s="559"/>
      <c r="D760" s="559"/>
      <c r="E760" s="155"/>
      <c r="F760" s="559"/>
      <c r="G760" s="155"/>
      <c r="H760" s="54"/>
      <c r="I760" s="563"/>
      <c r="J760" s="564"/>
      <c r="K760" s="564"/>
    </row>
    <row r="761" spans="1:11" ht="15">
      <c r="A761" s="66"/>
      <c r="B761" s="2" t="s">
        <v>139</v>
      </c>
      <c r="C761" s="559"/>
      <c r="D761" s="559"/>
      <c r="E761" s="155"/>
      <c r="F761" s="559"/>
      <c r="G761" s="155"/>
      <c r="H761" s="54"/>
      <c r="I761" s="563"/>
      <c r="J761" s="564"/>
      <c r="K761" s="564"/>
    </row>
    <row r="762" spans="2:11" ht="14.25">
      <c r="B762" s="2"/>
      <c r="C762" s="262"/>
      <c r="D762" s="262"/>
      <c r="E762" s="262"/>
      <c r="F762" s="262"/>
      <c r="G762" s="262"/>
      <c r="H762" s="54"/>
      <c r="I762" s="563"/>
      <c r="J762" s="564"/>
      <c r="K762" s="564"/>
    </row>
    <row r="763" spans="1:11" ht="90">
      <c r="A763" s="11"/>
      <c r="B763" s="5" t="s">
        <v>120</v>
      </c>
      <c r="C763" s="565" t="s">
        <v>121</v>
      </c>
      <c r="D763" s="565" t="s">
        <v>122</v>
      </c>
      <c r="E763" s="566">
        <f>(D763/C763)*100</f>
        <v>88.78181818181818</v>
      </c>
      <c r="F763" s="565" t="s">
        <v>122</v>
      </c>
      <c r="G763" s="565" t="s">
        <v>164</v>
      </c>
      <c r="H763" s="239" t="s">
        <v>123</v>
      </c>
      <c r="I763" s="271"/>
      <c r="J763" s="73" t="s">
        <v>124</v>
      </c>
      <c r="K763" s="74"/>
    </row>
    <row r="764" spans="1:11" ht="14.25">
      <c r="A764" s="10"/>
      <c r="B764" s="1" t="s">
        <v>151</v>
      </c>
      <c r="C764" s="567"/>
      <c r="D764" s="568"/>
      <c r="E764" s="567"/>
      <c r="F764" s="567"/>
      <c r="G764" s="567"/>
      <c r="H764" s="272"/>
      <c r="I764" s="273"/>
      <c r="J764" s="37"/>
      <c r="K764" s="36"/>
    </row>
    <row r="765" spans="1:11" ht="14.25">
      <c r="A765" s="10"/>
      <c r="B765" s="2" t="s">
        <v>146</v>
      </c>
      <c r="C765" s="567">
        <v>55</v>
      </c>
      <c r="D765" s="567">
        <v>48.827</v>
      </c>
      <c r="E765" s="567">
        <v>88.8</v>
      </c>
      <c r="F765" s="567">
        <v>48.83</v>
      </c>
      <c r="G765" s="567" t="s">
        <v>164</v>
      </c>
      <c r="H765" s="272"/>
      <c r="I765" s="273"/>
      <c r="J765" s="37"/>
      <c r="K765" s="36"/>
    </row>
    <row r="766" spans="1:11" ht="14.25">
      <c r="A766" s="10"/>
      <c r="B766" s="2" t="s">
        <v>156</v>
      </c>
      <c r="C766" s="6"/>
      <c r="D766" s="9"/>
      <c r="E766" s="13"/>
      <c r="F766" s="6"/>
      <c r="G766" s="13"/>
      <c r="H766" s="272"/>
      <c r="I766" s="273"/>
      <c r="J766" s="37"/>
      <c r="K766" s="36"/>
    </row>
    <row r="767" spans="1:11" ht="14.25">
      <c r="A767" s="10"/>
      <c r="B767" s="2" t="s">
        <v>157</v>
      </c>
      <c r="C767" s="6"/>
      <c r="D767" s="6"/>
      <c r="E767" s="13"/>
      <c r="F767" s="6"/>
      <c r="G767" s="13"/>
      <c r="H767" s="272"/>
      <c r="I767" s="273"/>
      <c r="J767" s="37"/>
      <c r="K767" s="36"/>
    </row>
    <row r="768" spans="1:11" ht="14.25">
      <c r="A768" s="10"/>
      <c r="B768" s="3" t="s">
        <v>147</v>
      </c>
      <c r="C768" s="6"/>
      <c r="D768" s="9"/>
      <c r="E768" s="13"/>
      <c r="F768" s="6"/>
      <c r="G768" s="13"/>
      <c r="H768" s="272"/>
      <c r="I768" s="273"/>
      <c r="J768" s="37"/>
      <c r="K768" s="36"/>
    </row>
    <row r="769" spans="1:11" ht="14.25">
      <c r="A769" s="10"/>
      <c r="B769" s="2" t="s">
        <v>139</v>
      </c>
      <c r="C769" s="6"/>
      <c r="D769" s="7"/>
      <c r="E769" s="13"/>
      <c r="F769" s="6"/>
      <c r="G769" s="13"/>
      <c r="H769" s="272"/>
      <c r="I769" s="273"/>
      <c r="J769" s="37"/>
      <c r="K769" s="36"/>
    </row>
    <row r="770" spans="1:11" ht="15">
      <c r="A770" s="16"/>
      <c r="B770" s="24"/>
      <c r="C770" s="8"/>
      <c r="D770" s="8"/>
      <c r="E770" s="14"/>
      <c r="F770" s="8"/>
      <c r="G770" s="14"/>
      <c r="H770" s="272"/>
      <c r="I770" s="273"/>
      <c r="J770" s="37"/>
      <c r="K770" s="36"/>
    </row>
    <row r="771" spans="1:11" ht="15">
      <c r="A771" s="10"/>
      <c r="B771" s="4"/>
      <c r="C771" s="8"/>
      <c r="D771" s="8"/>
      <c r="E771" s="14"/>
      <c r="F771" s="8"/>
      <c r="G771" s="14"/>
      <c r="H771" s="272"/>
      <c r="I771" s="273"/>
      <c r="J771" s="37"/>
      <c r="K771" s="36"/>
    </row>
    <row r="772" spans="1:11" ht="14.25">
      <c r="A772" s="10"/>
      <c r="B772" s="4"/>
      <c r="C772" s="6"/>
      <c r="D772" s="6"/>
      <c r="E772" s="13"/>
      <c r="F772" s="6"/>
      <c r="G772" s="13"/>
      <c r="H772" s="272"/>
      <c r="I772" s="273"/>
      <c r="J772" s="37"/>
      <c r="K772" s="36"/>
    </row>
    <row r="773" spans="1:11" ht="14.25">
      <c r="A773" s="10"/>
      <c r="B773" s="4"/>
      <c r="C773" s="6"/>
      <c r="D773" s="6"/>
      <c r="E773" s="13"/>
      <c r="F773" s="6"/>
      <c r="G773" s="13"/>
      <c r="H773" s="272"/>
      <c r="I773" s="273"/>
      <c r="J773" s="37"/>
      <c r="K773" s="36"/>
    </row>
    <row r="774" spans="1:11" ht="14.25">
      <c r="A774" s="10"/>
      <c r="B774" s="2"/>
      <c r="C774" s="6"/>
      <c r="D774" s="9"/>
      <c r="E774" s="13"/>
      <c r="F774" s="6"/>
      <c r="G774" s="13"/>
      <c r="H774" s="272"/>
      <c r="I774" s="273"/>
      <c r="J774" s="37"/>
      <c r="K774" s="36"/>
    </row>
    <row r="775" spans="1:11" ht="14.25">
      <c r="A775" s="10"/>
      <c r="B775" s="3"/>
      <c r="C775" s="6"/>
      <c r="D775" s="9"/>
      <c r="E775" s="13"/>
      <c r="F775" s="6"/>
      <c r="G775" s="13"/>
      <c r="H775" s="272"/>
      <c r="I775" s="273"/>
      <c r="J775" s="37"/>
      <c r="K775" s="36"/>
    </row>
    <row r="776" spans="1:11" ht="15">
      <c r="A776" s="16"/>
      <c r="B776" s="23"/>
      <c r="C776" s="8"/>
      <c r="D776" s="8"/>
      <c r="E776" s="14"/>
      <c r="F776" s="8"/>
      <c r="G776" s="14"/>
      <c r="H776" s="272"/>
      <c r="I776" s="273"/>
      <c r="J776" s="37"/>
      <c r="K776" s="36"/>
    </row>
    <row r="777" spans="1:11" ht="15">
      <c r="A777" s="10"/>
      <c r="B777" s="4"/>
      <c r="C777" s="8"/>
      <c r="D777" s="8"/>
      <c r="E777" s="14"/>
      <c r="F777" s="8"/>
      <c r="G777" s="14"/>
      <c r="H777" s="272"/>
      <c r="I777" s="273"/>
      <c r="J777" s="37"/>
      <c r="K777" s="36"/>
    </row>
    <row r="778" spans="1:11" ht="14.25">
      <c r="A778" s="10"/>
      <c r="B778" s="4"/>
      <c r="C778" s="6"/>
      <c r="D778" s="6"/>
      <c r="E778" s="13"/>
      <c r="F778" s="6"/>
      <c r="G778" s="13"/>
      <c r="H778" s="272"/>
      <c r="I778" s="273"/>
      <c r="J778" s="37"/>
      <c r="K778" s="36"/>
    </row>
    <row r="779" spans="1:11" ht="14.25">
      <c r="A779" s="10"/>
      <c r="B779" s="4"/>
      <c r="C779" s="6"/>
      <c r="D779" s="9"/>
      <c r="E779" s="13"/>
      <c r="F779" s="6"/>
      <c r="G779" s="13"/>
      <c r="H779" s="272"/>
      <c r="I779" s="273"/>
      <c r="J779" s="37"/>
      <c r="K779" s="36"/>
    </row>
    <row r="780" spans="1:11" ht="14.25">
      <c r="A780" s="10"/>
      <c r="B780" s="2"/>
      <c r="C780" s="6"/>
      <c r="D780" s="9"/>
      <c r="E780" s="13"/>
      <c r="F780" s="6"/>
      <c r="G780" s="13"/>
      <c r="H780" s="272"/>
      <c r="I780" s="273"/>
      <c r="J780" s="37"/>
      <c r="K780" s="36"/>
    </row>
    <row r="781" spans="1:11" ht="14.25">
      <c r="A781" s="10"/>
      <c r="B781" s="3"/>
      <c r="C781" s="6"/>
      <c r="D781" s="9"/>
      <c r="E781" s="13"/>
      <c r="F781" s="6"/>
      <c r="G781" s="13"/>
      <c r="H781" s="272"/>
      <c r="I781" s="273"/>
      <c r="J781" s="37"/>
      <c r="K781" s="36"/>
    </row>
    <row r="782" spans="1:11" ht="15">
      <c r="A782" s="16"/>
      <c r="B782" s="23"/>
      <c r="C782" s="8"/>
      <c r="D782" s="8"/>
      <c r="E782" s="14"/>
      <c r="F782" s="8"/>
      <c r="G782" s="14"/>
      <c r="H782" s="272"/>
      <c r="I782" s="273"/>
      <c r="J782" s="37"/>
      <c r="K782" s="36"/>
    </row>
    <row r="783" spans="1:11" ht="120">
      <c r="A783" s="58"/>
      <c r="B783" s="58" t="s">
        <v>125</v>
      </c>
      <c r="C783" s="569">
        <v>143.4</v>
      </c>
      <c r="D783" s="58">
        <v>143.347</v>
      </c>
      <c r="E783" s="58">
        <v>99.96</v>
      </c>
      <c r="F783" s="58">
        <v>143.347</v>
      </c>
      <c r="G783" s="58">
        <v>100</v>
      </c>
      <c r="H783" s="80"/>
      <c r="I783" s="81"/>
      <c r="J783" s="570"/>
      <c r="K783" s="19"/>
    </row>
    <row r="784" spans="1:11" ht="14.25">
      <c r="A784" s="77"/>
      <c r="B784" s="1" t="s">
        <v>152</v>
      </c>
      <c r="C784" s="571"/>
      <c r="D784" s="1"/>
      <c r="E784" s="1"/>
      <c r="F784" s="1"/>
      <c r="G784" s="1"/>
      <c r="H784" s="572"/>
      <c r="I784" s="573"/>
      <c r="J784" s="20"/>
      <c r="K784" s="21"/>
    </row>
    <row r="785" spans="1:11" ht="14.25">
      <c r="A785" s="77"/>
      <c r="B785" s="2" t="s">
        <v>146</v>
      </c>
      <c r="C785" s="2">
        <v>143.4</v>
      </c>
      <c r="D785" s="1">
        <v>143.347</v>
      </c>
      <c r="E785" s="1">
        <v>99.96</v>
      </c>
      <c r="F785" s="574">
        <v>143.347</v>
      </c>
      <c r="G785" s="1">
        <v>100</v>
      </c>
      <c r="H785" s="572"/>
      <c r="I785" s="573"/>
      <c r="J785" s="20"/>
      <c r="K785" s="21"/>
    </row>
    <row r="786" spans="1:11" ht="15">
      <c r="A786" s="77"/>
      <c r="B786" s="2" t="s">
        <v>185</v>
      </c>
      <c r="C786" s="101" t="s">
        <v>186</v>
      </c>
      <c r="D786" s="575" t="s">
        <v>186</v>
      </c>
      <c r="E786" s="101" t="s">
        <v>186</v>
      </c>
      <c r="F786" s="575" t="s">
        <v>186</v>
      </c>
      <c r="G786" s="101" t="s">
        <v>186</v>
      </c>
      <c r="H786" s="572"/>
      <c r="I786" s="573"/>
      <c r="J786" s="20"/>
      <c r="K786" s="21"/>
    </row>
    <row r="787" spans="1:11" ht="15">
      <c r="A787" s="77"/>
      <c r="B787" s="2" t="s">
        <v>187</v>
      </c>
      <c r="C787" s="101" t="s">
        <v>186</v>
      </c>
      <c r="D787" s="575" t="s">
        <v>186</v>
      </c>
      <c r="E787" s="101" t="s">
        <v>186</v>
      </c>
      <c r="F787" s="575" t="s">
        <v>186</v>
      </c>
      <c r="G787" s="101" t="s">
        <v>186</v>
      </c>
      <c r="H787" s="572"/>
      <c r="I787" s="573"/>
      <c r="J787" s="20"/>
      <c r="K787" s="21"/>
    </row>
    <row r="788" spans="1:11" ht="15">
      <c r="A788" s="77"/>
      <c r="B788" s="3" t="s">
        <v>147</v>
      </c>
      <c r="C788" s="101" t="s">
        <v>186</v>
      </c>
      <c r="D788" s="575" t="s">
        <v>186</v>
      </c>
      <c r="E788" s="101" t="s">
        <v>186</v>
      </c>
      <c r="F788" s="575" t="s">
        <v>186</v>
      </c>
      <c r="G788" s="101" t="s">
        <v>186</v>
      </c>
      <c r="H788" s="572"/>
      <c r="I788" s="573"/>
      <c r="J788" s="20"/>
      <c r="K788" s="21"/>
    </row>
    <row r="789" spans="1:11" ht="28.5">
      <c r="A789" s="77"/>
      <c r="B789" s="2" t="s">
        <v>222</v>
      </c>
      <c r="C789" s="1"/>
      <c r="D789" s="1"/>
      <c r="E789" s="1"/>
      <c r="F789" s="1"/>
      <c r="G789" s="1"/>
      <c r="H789" s="572"/>
      <c r="I789" s="573"/>
      <c r="J789" s="576"/>
      <c r="K789" s="577"/>
    </row>
    <row r="790" spans="1:11" ht="45">
      <c r="A790" s="578" t="s">
        <v>154</v>
      </c>
      <c r="B790" s="24" t="s">
        <v>126</v>
      </c>
      <c r="C790" s="101">
        <v>3</v>
      </c>
      <c r="D790" s="575">
        <v>3</v>
      </c>
      <c r="E790" s="101">
        <v>100</v>
      </c>
      <c r="F790" s="575">
        <v>3</v>
      </c>
      <c r="G790" s="101">
        <v>100</v>
      </c>
      <c r="H790" s="579" t="s">
        <v>127</v>
      </c>
      <c r="I790" s="580"/>
      <c r="J790" s="73"/>
      <c r="K790" s="74"/>
    </row>
    <row r="791" spans="1:11" ht="15">
      <c r="A791" s="581"/>
      <c r="B791" s="2" t="s">
        <v>152</v>
      </c>
      <c r="C791" s="101"/>
      <c r="D791" s="575"/>
      <c r="E791" s="101"/>
      <c r="F791" s="575"/>
      <c r="G791" s="101"/>
      <c r="H791" s="582"/>
      <c r="I791" s="583"/>
      <c r="J791" s="37"/>
      <c r="K791" s="36"/>
    </row>
    <row r="792" spans="1:11" ht="15">
      <c r="A792" s="581"/>
      <c r="B792" s="2" t="s">
        <v>146</v>
      </c>
      <c r="C792" s="101">
        <v>3</v>
      </c>
      <c r="D792" s="575">
        <v>3</v>
      </c>
      <c r="E792" s="101">
        <v>100</v>
      </c>
      <c r="F792" s="575">
        <v>3</v>
      </c>
      <c r="G792" s="101">
        <v>100</v>
      </c>
      <c r="H792" s="582"/>
      <c r="I792" s="583"/>
      <c r="J792" s="37"/>
      <c r="K792" s="36"/>
    </row>
    <row r="793" spans="1:11" ht="15">
      <c r="A793" s="581"/>
      <c r="B793" s="2" t="s">
        <v>185</v>
      </c>
      <c r="C793" s="101" t="s">
        <v>186</v>
      </c>
      <c r="D793" s="575" t="s">
        <v>186</v>
      </c>
      <c r="E793" s="101" t="s">
        <v>186</v>
      </c>
      <c r="F793" s="575" t="s">
        <v>186</v>
      </c>
      <c r="G793" s="101" t="s">
        <v>186</v>
      </c>
      <c r="H793" s="582"/>
      <c r="I793" s="583"/>
      <c r="J793" s="37"/>
      <c r="K793" s="36"/>
    </row>
    <row r="794" spans="1:11" ht="15">
      <c r="A794" s="581"/>
      <c r="B794" s="2" t="s">
        <v>187</v>
      </c>
      <c r="C794" s="101" t="s">
        <v>186</v>
      </c>
      <c r="D794" s="575" t="s">
        <v>186</v>
      </c>
      <c r="E794" s="101" t="s">
        <v>186</v>
      </c>
      <c r="F794" s="575" t="s">
        <v>186</v>
      </c>
      <c r="G794" s="101" t="s">
        <v>186</v>
      </c>
      <c r="H794" s="582"/>
      <c r="I794" s="583"/>
      <c r="J794" s="37"/>
      <c r="K794" s="36"/>
    </row>
    <row r="795" spans="1:11" ht="15">
      <c r="A795" s="581"/>
      <c r="B795" s="3" t="s">
        <v>147</v>
      </c>
      <c r="C795" s="101" t="s">
        <v>186</v>
      </c>
      <c r="D795" s="575" t="s">
        <v>186</v>
      </c>
      <c r="E795" s="101" t="s">
        <v>186</v>
      </c>
      <c r="F795" s="575" t="s">
        <v>186</v>
      </c>
      <c r="G795" s="101" t="s">
        <v>186</v>
      </c>
      <c r="H795" s="584"/>
      <c r="I795" s="585"/>
      <c r="J795" s="80"/>
      <c r="K795" s="81"/>
    </row>
    <row r="796" spans="1:11" ht="75">
      <c r="A796" s="578" t="s">
        <v>155</v>
      </c>
      <c r="B796" s="24" t="s">
        <v>128</v>
      </c>
      <c r="C796" s="101" t="s">
        <v>186</v>
      </c>
      <c r="D796" s="575" t="s">
        <v>186</v>
      </c>
      <c r="E796" s="101" t="s">
        <v>186</v>
      </c>
      <c r="F796" s="575" t="s">
        <v>186</v>
      </c>
      <c r="G796" s="101" t="s">
        <v>186</v>
      </c>
      <c r="H796" s="579" t="s">
        <v>127</v>
      </c>
      <c r="I796" s="90"/>
      <c r="J796" s="73"/>
      <c r="K796" s="74"/>
    </row>
    <row r="797" spans="1:11" ht="15">
      <c r="A797" s="77"/>
      <c r="B797" s="2" t="s">
        <v>152</v>
      </c>
      <c r="C797" s="101"/>
      <c r="D797" s="575"/>
      <c r="E797" s="101"/>
      <c r="F797" s="575"/>
      <c r="G797" s="101"/>
      <c r="H797" s="96"/>
      <c r="I797" s="97"/>
      <c r="J797" s="37"/>
      <c r="K797" s="36"/>
    </row>
    <row r="798" spans="1:11" ht="15">
      <c r="A798" s="77"/>
      <c r="B798" s="2" t="s">
        <v>146</v>
      </c>
      <c r="C798" s="101" t="s">
        <v>186</v>
      </c>
      <c r="D798" s="575" t="s">
        <v>186</v>
      </c>
      <c r="E798" s="101" t="s">
        <v>186</v>
      </c>
      <c r="F798" s="575" t="s">
        <v>186</v>
      </c>
      <c r="G798" s="101" t="s">
        <v>186</v>
      </c>
      <c r="H798" s="96"/>
      <c r="I798" s="97"/>
      <c r="J798" s="37"/>
      <c r="K798" s="36"/>
    </row>
    <row r="799" spans="1:11" ht="15">
      <c r="A799" s="77"/>
      <c r="B799" s="2" t="s">
        <v>185</v>
      </c>
      <c r="C799" s="101" t="s">
        <v>186</v>
      </c>
      <c r="D799" s="575" t="s">
        <v>186</v>
      </c>
      <c r="E799" s="101" t="s">
        <v>186</v>
      </c>
      <c r="F799" s="575" t="s">
        <v>186</v>
      </c>
      <c r="G799" s="101" t="s">
        <v>186</v>
      </c>
      <c r="H799" s="96"/>
      <c r="I799" s="97"/>
      <c r="J799" s="37"/>
      <c r="K799" s="36"/>
    </row>
    <row r="800" spans="1:11" ht="15">
      <c r="A800" s="77"/>
      <c r="B800" s="2" t="s">
        <v>187</v>
      </c>
      <c r="C800" s="101" t="s">
        <v>186</v>
      </c>
      <c r="D800" s="575" t="s">
        <v>186</v>
      </c>
      <c r="E800" s="101" t="s">
        <v>186</v>
      </c>
      <c r="F800" s="575" t="s">
        <v>186</v>
      </c>
      <c r="G800" s="101" t="s">
        <v>186</v>
      </c>
      <c r="H800" s="96"/>
      <c r="I800" s="97"/>
      <c r="J800" s="37"/>
      <c r="K800" s="36"/>
    </row>
    <row r="801" spans="1:11" ht="15">
      <c r="A801" s="77"/>
      <c r="B801" s="3" t="s">
        <v>147</v>
      </c>
      <c r="C801" s="101" t="s">
        <v>186</v>
      </c>
      <c r="D801" s="575" t="s">
        <v>186</v>
      </c>
      <c r="E801" s="101" t="s">
        <v>186</v>
      </c>
      <c r="F801" s="575" t="s">
        <v>186</v>
      </c>
      <c r="G801" s="101" t="s">
        <v>186</v>
      </c>
      <c r="H801" s="103"/>
      <c r="I801" s="104"/>
      <c r="J801" s="80"/>
      <c r="K801" s="81"/>
    </row>
    <row r="802" spans="1:11" ht="30">
      <c r="A802" s="578" t="s">
        <v>180</v>
      </c>
      <c r="B802" s="24" t="s">
        <v>129</v>
      </c>
      <c r="C802" s="101">
        <v>64.8</v>
      </c>
      <c r="D802" s="575">
        <v>64.8</v>
      </c>
      <c r="E802" s="101">
        <v>100</v>
      </c>
      <c r="F802" s="575">
        <v>64.8</v>
      </c>
      <c r="G802" s="101">
        <v>100</v>
      </c>
      <c r="H802" s="579" t="s">
        <v>130</v>
      </c>
      <c r="I802" s="90"/>
      <c r="J802" s="73"/>
      <c r="K802" s="74"/>
    </row>
    <row r="803" spans="1:11" ht="15">
      <c r="A803" s="77"/>
      <c r="B803" s="2" t="s">
        <v>152</v>
      </c>
      <c r="C803" s="101"/>
      <c r="D803" s="575"/>
      <c r="E803" s="101"/>
      <c r="F803" s="575"/>
      <c r="G803" s="101"/>
      <c r="H803" s="96"/>
      <c r="I803" s="97"/>
      <c r="J803" s="37"/>
      <c r="K803" s="36"/>
    </row>
    <row r="804" spans="1:11" ht="15">
      <c r="A804" s="77"/>
      <c r="B804" s="2" t="s">
        <v>146</v>
      </c>
      <c r="C804" s="101">
        <v>64.8</v>
      </c>
      <c r="D804" s="575">
        <v>64.8</v>
      </c>
      <c r="E804" s="101">
        <v>100</v>
      </c>
      <c r="F804" s="575">
        <v>64.8</v>
      </c>
      <c r="G804" s="101">
        <v>100</v>
      </c>
      <c r="H804" s="96"/>
      <c r="I804" s="97"/>
      <c r="J804" s="37"/>
      <c r="K804" s="36"/>
    </row>
    <row r="805" spans="1:11" ht="15">
      <c r="A805" s="77"/>
      <c r="B805" s="2" t="s">
        <v>185</v>
      </c>
      <c r="C805" s="101" t="s">
        <v>186</v>
      </c>
      <c r="D805" s="575" t="s">
        <v>186</v>
      </c>
      <c r="E805" s="101" t="s">
        <v>186</v>
      </c>
      <c r="F805" s="575" t="s">
        <v>186</v>
      </c>
      <c r="G805" s="101" t="s">
        <v>186</v>
      </c>
      <c r="H805" s="96"/>
      <c r="I805" s="97"/>
      <c r="J805" s="37"/>
      <c r="K805" s="36"/>
    </row>
    <row r="806" spans="1:11" ht="15">
      <c r="A806" s="77"/>
      <c r="B806" s="2" t="s">
        <v>187</v>
      </c>
      <c r="C806" s="101" t="s">
        <v>186</v>
      </c>
      <c r="D806" s="575" t="s">
        <v>186</v>
      </c>
      <c r="E806" s="101" t="s">
        <v>186</v>
      </c>
      <c r="F806" s="575" t="s">
        <v>186</v>
      </c>
      <c r="G806" s="101" t="s">
        <v>186</v>
      </c>
      <c r="H806" s="96"/>
      <c r="I806" s="97"/>
      <c r="J806" s="37"/>
      <c r="K806" s="36"/>
    </row>
    <row r="807" spans="1:11" ht="15">
      <c r="A807" s="77"/>
      <c r="B807" s="3" t="s">
        <v>147</v>
      </c>
      <c r="C807" s="101" t="s">
        <v>186</v>
      </c>
      <c r="D807" s="575" t="s">
        <v>186</v>
      </c>
      <c r="E807" s="101" t="s">
        <v>186</v>
      </c>
      <c r="F807" s="575" t="s">
        <v>186</v>
      </c>
      <c r="G807" s="101" t="s">
        <v>186</v>
      </c>
      <c r="H807" s="103"/>
      <c r="I807" s="104"/>
      <c r="J807" s="80"/>
      <c r="K807" s="81"/>
    </row>
    <row r="808" spans="1:11" ht="60">
      <c r="A808" s="578" t="s">
        <v>198</v>
      </c>
      <c r="B808" s="24" t="s">
        <v>131</v>
      </c>
      <c r="C808" s="101">
        <v>75.6</v>
      </c>
      <c r="D808" s="575">
        <v>75.547</v>
      </c>
      <c r="E808" s="101">
        <v>99.93</v>
      </c>
      <c r="F808" s="575">
        <v>75.547</v>
      </c>
      <c r="G808" s="101">
        <v>100</v>
      </c>
      <c r="H808" s="579" t="s">
        <v>132</v>
      </c>
      <c r="I808" s="90"/>
      <c r="J808" s="73"/>
      <c r="K808" s="74"/>
    </row>
    <row r="809" spans="1:11" ht="15">
      <c r="A809" s="77"/>
      <c r="B809" s="2" t="s">
        <v>152</v>
      </c>
      <c r="C809" s="101"/>
      <c r="D809" s="575"/>
      <c r="E809" s="101"/>
      <c r="F809" s="575"/>
      <c r="G809" s="101"/>
      <c r="H809" s="96"/>
      <c r="I809" s="97"/>
      <c r="J809" s="37"/>
      <c r="K809" s="36"/>
    </row>
    <row r="810" spans="1:11" ht="15">
      <c r="A810" s="77"/>
      <c r="B810" s="2" t="s">
        <v>146</v>
      </c>
      <c r="C810" s="101">
        <v>75.6</v>
      </c>
      <c r="D810" s="575">
        <v>75.547</v>
      </c>
      <c r="E810" s="101">
        <v>99.93</v>
      </c>
      <c r="F810" s="575">
        <v>75.547</v>
      </c>
      <c r="G810" s="101">
        <v>100</v>
      </c>
      <c r="H810" s="96"/>
      <c r="I810" s="97"/>
      <c r="J810" s="37"/>
      <c r="K810" s="36"/>
    </row>
    <row r="811" spans="1:11" ht="15">
      <c r="A811" s="77"/>
      <c r="B811" s="2" t="s">
        <v>185</v>
      </c>
      <c r="C811" s="101"/>
      <c r="D811" s="575" t="s">
        <v>186</v>
      </c>
      <c r="E811" s="101" t="s">
        <v>186</v>
      </c>
      <c r="F811" s="575" t="s">
        <v>186</v>
      </c>
      <c r="G811" s="101" t="s">
        <v>186</v>
      </c>
      <c r="H811" s="96"/>
      <c r="I811" s="97"/>
      <c r="J811" s="37"/>
      <c r="K811" s="36"/>
    </row>
    <row r="812" spans="1:11" ht="15">
      <c r="A812" s="77"/>
      <c r="B812" s="2" t="s">
        <v>187</v>
      </c>
      <c r="C812" s="101" t="s">
        <v>186</v>
      </c>
      <c r="D812" s="575" t="s">
        <v>186</v>
      </c>
      <c r="E812" s="101" t="s">
        <v>186</v>
      </c>
      <c r="F812" s="575" t="s">
        <v>186</v>
      </c>
      <c r="G812" s="101" t="s">
        <v>186</v>
      </c>
      <c r="H812" s="96"/>
      <c r="I812" s="97"/>
      <c r="J812" s="37"/>
      <c r="K812" s="36"/>
    </row>
    <row r="813" spans="1:11" ht="15">
      <c r="A813" s="77"/>
      <c r="B813" s="3" t="s">
        <v>147</v>
      </c>
      <c r="C813" s="101" t="s">
        <v>186</v>
      </c>
      <c r="D813" s="575" t="s">
        <v>186</v>
      </c>
      <c r="E813" s="101" t="s">
        <v>186</v>
      </c>
      <c r="F813" s="575" t="s">
        <v>186</v>
      </c>
      <c r="G813" s="101" t="s">
        <v>186</v>
      </c>
      <c r="H813" s="103"/>
      <c r="I813" s="104"/>
      <c r="J813" s="80"/>
      <c r="K813" s="81"/>
    </row>
    <row r="814" spans="1:11" ht="30">
      <c r="A814" s="578" t="s">
        <v>214</v>
      </c>
      <c r="B814" s="24" t="s">
        <v>133</v>
      </c>
      <c r="C814" s="101"/>
      <c r="D814" s="575"/>
      <c r="E814" s="101"/>
      <c r="F814" s="575"/>
      <c r="G814" s="101"/>
      <c r="H814" s="89"/>
      <c r="I814" s="90"/>
      <c r="J814" s="73"/>
      <c r="K814" s="74"/>
    </row>
    <row r="815" spans="1:11" ht="15">
      <c r="A815" s="77"/>
      <c r="B815" s="2" t="s">
        <v>152</v>
      </c>
      <c r="C815" s="101"/>
      <c r="D815" s="575"/>
      <c r="E815" s="101"/>
      <c r="F815" s="575"/>
      <c r="G815" s="101"/>
      <c r="H815" s="96"/>
      <c r="I815" s="97"/>
      <c r="J815" s="37"/>
      <c r="K815" s="36"/>
    </row>
    <row r="816" spans="1:11" ht="15">
      <c r="A816" s="77"/>
      <c r="B816" s="2" t="s">
        <v>146</v>
      </c>
      <c r="C816" s="101"/>
      <c r="D816" s="575"/>
      <c r="E816" s="101"/>
      <c r="F816" s="575"/>
      <c r="G816" s="101"/>
      <c r="H816" s="96"/>
      <c r="I816" s="97"/>
      <c r="J816" s="37"/>
      <c r="K816" s="36"/>
    </row>
    <row r="817" spans="1:11" ht="15">
      <c r="A817" s="77"/>
      <c r="B817" s="2" t="s">
        <v>185</v>
      </c>
      <c r="C817" s="101" t="s">
        <v>186</v>
      </c>
      <c r="D817" s="575" t="s">
        <v>186</v>
      </c>
      <c r="E817" s="101" t="s">
        <v>186</v>
      </c>
      <c r="F817" s="575" t="s">
        <v>186</v>
      </c>
      <c r="G817" s="101" t="s">
        <v>186</v>
      </c>
      <c r="H817" s="96"/>
      <c r="I817" s="97"/>
      <c r="J817" s="37"/>
      <c r="K817" s="36"/>
    </row>
    <row r="818" spans="1:11" ht="15">
      <c r="A818" s="77"/>
      <c r="B818" s="2" t="s">
        <v>187</v>
      </c>
      <c r="C818" s="101" t="s">
        <v>186</v>
      </c>
      <c r="D818" s="575" t="s">
        <v>186</v>
      </c>
      <c r="E818" s="101" t="s">
        <v>186</v>
      </c>
      <c r="F818" s="575" t="s">
        <v>186</v>
      </c>
      <c r="G818" s="101" t="s">
        <v>186</v>
      </c>
      <c r="H818" s="96"/>
      <c r="I818" s="97"/>
      <c r="J818" s="37"/>
      <c r="K818" s="36"/>
    </row>
    <row r="819" spans="1:11" ht="15">
      <c r="A819" s="77"/>
      <c r="B819" s="3" t="s">
        <v>147</v>
      </c>
      <c r="C819" s="101"/>
      <c r="D819" s="575" t="s">
        <v>186</v>
      </c>
      <c r="E819" s="101" t="s">
        <v>186</v>
      </c>
      <c r="F819" s="575" t="s">
        <v>186</v>
      </c>
      <c r="G819" s="101" t="s">
        <v>186</v>
      </c>
      <c r="H819" s="103"/>
      <c r="I819" s="104"/>
      <c r="J819" s="80"/>
      <c r="K819" s="81"/>
    </row>
    <row r="820" spans="1:11" ht="15">
      <c r="A820" s="578"/>
      <c r="B820" s="24"/>
      <c r="C820" s="100"/>
      <c r="D820" s="586"/>
      <c r="E820" s="95"/>
      <c r="F820" s="586"/>
      <c r="G820" s="95"/>
      <c r="H820" s="89"/>
      <c r="I820" s="90"/>
      <c r="J820" s="73"/>
      <c r="K820" s="74"/>
    </row>
    <row r="821" spans="1:11" ht="15">
      <c r="A821" s="77"/>
      <c r="B821" s="2" t="s">
        <v>152</v>
      </c>
      <c r="C821" s="101"/>
      <c r="D821" s="575"/>
      <c r="E821" s="101"/>
      <c r="F821" s="575"/>
      <c r="G821" s="101"/>
      <c r="H821" s="96"/>
      <c r="I821" s="97"/>
      <c r="J821" s="37"/>
      <c r="K821" s="36"/>
    </row>
    <row r="822" spans="1:11" ht="15">
      <c r="A822" s="77"/>
      <c r="B822" s="2" t="s">
        <v>146</v>
      </c>
      <c r="C822" s="124"/>
      <c r="D822" s="587"/>
      <c r="E822" s="101"/>
      <c r="F822" s="587"/>
      <c r="G822" s="101"/>
      <c r="H822" s="96"/>
      <c r="I822" s="97"/>
      <c r="J822" s="37"/>
      <c r="K822" s="36"/>
    </row>
    <row r="823" spans="1:11" ht="15">
      <c r="A823" s="77"/>
      <c r="B823" s="2" t="s">
        <v>185</v>
      </c>
      <c r="C823" s="101" t="s">
        <v>186</v>
      </c>
      <c r="D823" s="575" t="s">
        <v>186</v>
      </c>
      <c r="E823" s="101" t="s">
        <v>186</v>
      </c>
      <c r="F823" s="575" t="s">
        <v>186</v>
      </c>
      <c r="G823" s="101" t="s">
        <v>186</v>
      </c>
      <c r="H823" s="96"/>
      <c r="I823" s="97"/>
      <c r="J823" s="37"/>
      <c r="K823" s="36"/>
    </row>
    <row r="824" spans="1:11" ht="15">
      <c r="A824" s="77"/>
      <c r="B824" s="2" t="s">
        <v>187</v>
      </c>
      <c r="C824" s="101" t="s">
        <v>186</v>
      </c>
      <c r="D824" s="575" t="s">
        <v>186</v>
      </c>
      <c r="E824" s="101" t="s">
        <v>186</v>
      </c>
      <c r="F824" s="575" t="s">
        <v>186</v>
      </c>
      <c r="G824" s="101" t="s">
        <v>186</v>
      </c>
      <c r="H824" s="96"/>
      <c r="I824" s="97"/>
      <c r="J824" s="37"/>
      <c r="K824" s="36"/>
    </row>
    <row r="825" spans="1:11" ht="15">
      <c r="A825" s="77"/>
      <c r="B825" s="3" t="s">
        <v>147</v>
      </c>
      <c r="C825" s="101" t="s">
        <v>186</v>
      </c>
      <c r="D825" s="575" t="s">
        <v>186</v>
      </c>
      <c r="E825" s="101" t="s">
        <v>186</v>
      </c>
      <c r="F825" s="575" t="s">
        <v>186</v>
      </c>
      <c r="G825" s="101" t="s">
        <v>186</v>
      </c>
      <c r="H825" s="103"/>
      <c r="I825" s="104"/>
      <c r="J825" s="80"/>
      <c r="K825" s="81"/>
    </row>
    <row r="826" spans="1:11" ht="15">
      <c r="A826" s="578" t="s">
        <v>134</v>
      </c>
      <c r="B826" s="24"/>
      <c r="C826" s="588"/>
      <c r="D826" s="589"/>
      <c r="E826" s="588"/>
      <c r="F826" s="589"/>
      <c r="G826" s="588"/>
      <c r="H826" s="89"/>
      <c r="I826" s="90"/>
      <c r="J826" s="73"/>
      <c r="K826" s="74"/>
    </row>
    <row r="827" spans="1:11" ht="15">
      <c r="A827" s="77"/>
      <c r="B827" s="2" t="s">
        <v>152</v>
      </c>
      <c r="C827" s="101"/>
      <c r="D827" s="575"/>
      <c r="E827" s="101"/>
      <c r="F827" s="575"/>
      <c r="G827" s="101"/>
      <c r="H827" s="96"/>
      <c r="I827" s="97"/>
      <c r="J827" s="37"/>
      <c r="K827" s="36"/>
    </row>
    <row r="828" spans="1:11" ht="15">
      <c r="A828" s="77"/>
      <c r="B828" s="2" t="s">
        <v>146</v>
      </c>
      <c r="C828" s="101"/>
      <c r="D828" s="575"/>
      <c r="E828" s="101"/>
      <c r="F828" s="575"/>
      <c r="G828" s="101"/>
      <c r="H828" s="96"/>
      <c r="I828" s="97"/>
      <c r="J828" s="37"/>
      <c r="K828" s="36"/>
    </row>
    <row r="829" spans="1:11" ht="15">
      <c r="A829" s="77"/>
      <c r="B829" s="2" t="s">
        <v>185</v>
      </c>
      <c r="C829" s="101" t="s">
        <v>186</v>
      </c>
      <c r="D829" s="575" t="s">
        <v>186</v>
      </c>
      <c r="E829" s="101" t="s">
        <v>186</v>
      </c>
      <c r="F829" s="575" t="s">
        <v>186</v>
      </c>
      <c r="G829" s="101" t="s">
        <v>186</v>
      </c>
      <c r="H829" s="96"/>
      <c r="I829" s="97"/>
      <c r="J829" s="37"/>
      <c r="K829" s="36"/>
    </row>
    <row r="830" spans="1:11" ht="15">
      <c r="A830" s="77"/>
      <c r="B830" s="2" t="s">
        <v>187</v>
      </c>
      <c r="C830" s="101" t="s">
        <v>186</v>
      </c>
      <c r="D830" s="575" t="s">
        <v>186</v>
      </c>
      <c r="E830" s="101" t="s">
        <v>186</v>
      </c>
      <c r="F830" s="575" t="s">
        <v>186</v>
      </c>
      <c r="G830" s="101" t="s">
        <v>186</v>
      </c>
      <c r="H830" s="96"/>
      <c r="I830" s="97"/>
      <c r="J830" s="37"/>
      <c r="K830" s="36"/>
    </row>
    <row r="831" spans="1:11" ht="15">
      <c r="A831" s="77"/>
      <c r="B831" s="3" t="s">
        <v>147</v>
      </c>
      <c r="C831" s="101" t="s">
        <v>186</v>
      </c>
      <c r="D831" s="575" t="s">
        <v>186</v>
      </c>
      <c r="E831" s="101" t="s">
        <v>186</v>
      </c>
      <c r="F831" s="575" t="s">
        <v>186</v>
      </c>
      <c r="G831" s="101" t="s">
        <v>186</v>
      </c>
      <c r="H831" s="103"/>
      <c r="I831" s="104"/>
      <c r="J831" s="80"/>
      <c r="K831" s="81"/>
    </row>
    <row r="832" spans="1:11" ht="15">
      <c r="A832" s="578" t="s">
        <v>309</v>
      </c>
      <c r="B832" s="24"/>
      <c r="C832" s="101" t="s">
        <v>186</v>
      </c>
      <c r="D832" s="575" t="s">
        <v>186</v>
      </c>
      <c r="E832" s="101" t="s">
        <v>186</v>
      </c>
      <c r="F832" s="575" t="s">
        <v>186</v>
      </c>
      <c r="G832" s="101" t="s">
        <v>186</v>
      </c>
      <c r="H832" s="590"/>
      <c r="I832" s="591"/>
      <c r="J832" s="73"/>
      <c r="K832" s="74"/>
    </row>
    <row r="833" spans="1:11" ht="15">
      <c r="A833" s="77"/>
      <c r="B833" s="2" t="s">
        <v>152</v>
      </c>
      <c r="C833" s="101"/>
      <c r="D833" s="575"/>
      <c r="E833" s="101"/>
      <c r="F833" s="575"/>
      <c r="G833" s="101"/>
      <c r="H833" s="592"/>
      <c r="I833" s="593"/>
      <c r="J833" s="37"/>
      <c r="K833" s="36"/>
    </row>
    <row r="834" spans="1:11" ht="15">
      <c r="A834" s="77"/>
      <c r="B834" s="2" t="s">
        <v>146</v>
      </c>
      <c r="C834" s="101" t="s">
        <v>186</v>
      </c>
      <c r="D834" s="575" t="s">
        <v>186</v>
      </c>
      <c r="E834" s="101" t="s">
        <v>186</v>
      </c>
      <c r="F834" s="575" t="s">
        <v>186</v>
      </c>
      <c r="G834" s="101" t="s">
        <v>186</v>
      </c>
      <c r="H834" s="592"/>
      <c r="I834" s="593"/>
      <c r="J834" s="37"/>
      <c r="K834" s="36"/>
    </row>
    <row r="835" spans="1:11" ht="15">
      <c r="A835" s="77"/>
      <c r="B835" s="2" t="s">
        <v>185</v>
      </c>
      <c r="C835" s="101" t="s">
        <v>186</v>
      </c>
      <c r="D835" s="575" t="s">
        <v>186</v>
      </c>
      <c r="E835" s="101" t="s">
        <v>186</v>
      </c>
      <c r="F835" s="575" t="s">
        <v>186</v>
      </c>
      <c r="G835" s="101" t="s">
        <v>186</v>
      </c>
      <c r="H835" s="592"/>
      <c r="I835" s="593"/>
      <c r="J835" s="37"/>
      <c r="K835" s="36"/>
    </row>
    <row r="836" spans="1:11" ht="15">
      <c r="A836" s="77"/>
      <c r="B836" s="2" t="s">
        <v>187</v>
      </c>
      <c r="C836" s="101" t="s">
        <v>186</v>
      </c>
      <c r="D836" s="575" t="s">
        <v>186</v>
      </c>
      <c r="E836" s="101" t="s">
        <v>186</v>
      </c>
      <c r="F836" s="575" t="s">
        <v>186</v>
      </c>
      <c r="G836" s="101" t="s">
        <v>186</v>
      </c>
      <c r="H836" s="592"/>
      <c r="I836" s="593"/>
      <c r="J836" s="37"/>
      <c r="K836" s="36"/>
    </row>
    <row r="837" spans="1:11" ht="15">
      <c r="A837" s="77"/>
      <c r="B837" s="3" t="s">
        <v>147</v>
      </c>
      <c r="C837" s="101" t="s">
        <v>186</v>
      </c>
      <c r="D837" s="575" t="s">
        <v>186</v>
      </c>
      <c r="E837" s="101" t="s">
        <v>186</v>
      </c>
      <c r="F837" s="575" t="s">
        <v>186</v>
      </c>
      <c r="G837" s="101" t="s">
        <v>186</v>
      </c>
      <c r="H837" s="594"/>
      <c r="I837" s="595"/>
      <c r="J837" s="80"/>
      <c r="K837" s="81"/>
    </row>
    <row r="838" spans="1:11" ht="45">
      <c r="A838" s="578" t="s">
        <v>135</v>
      </c>
      <c r="B838" s="24" t="s">
        <v>136</v>
      </c>
      <c r="C838" s="101" t="s">
        <v>137</v>
      </c>
      <c r="D838" s="575" t="s">
        <v>186</v>
      </c>
      <c r="E838" s="101" t="s">
        <v>137</v>
      </c>
      <c r="F838" s="575" t="s">
        <v>138</v>
      </c>
      <c r="G838" s="101" t="s">
        <v>138</v>
      </c>
      <c r="H838" s="89"/>
      <c r="I838" s="90"/>
      <c r="J838" s="73"/>
      <c r="K838" s="74"/>
    </row>
    <row r="839" spans="1:11" ht="15">
      <c r="A839" s="77"/>
      <c r="B839" s="2" t="s">
        <v>152</v>
      </c>
      <c r="C839" s="101"/>
      <c r="D839" s="575"/>
      <c r="E839" s="101"/>
      <c r="F839" s="575"/>
      <c r="G839" s="101"/>
      <c r="H839" s="96"/>
      <c r="I839" s="97"/>
      <c r="J839" s="37"/>
      <c r="K839" s="36"/>
    </row>
    <row r="840" spans="1:11" ht="15">
      <c r="A840" s="77"/>
      <c r="B840" s="2" t="s">
        <v>146</v>
      </c>
      <c r="C840" s="101" t="s">
        <v>186</v>
      </c>
      <c r="D840" s="575" t="s">
        <v>186</v>
      </c>
      <c r="E840" s="101" t="s">
        <v>186</v>
      </c>
      <c r="F840" s="575" t="s">
        <v>186</v>
      </c>
      <c r="G840" s="101" t="s">
        <v>186</v>
      </c>
      <c r="H840" s="96"/>
      <c r="I840" s="97"/>
      <c r="J840" s="37"/>
      <c r="K840" s="36"/>
    </row>
    <row r="841" spans="1:11" ht="15">
      <c r="A841" s="77"/>
      <c r="B841" s="2" t="s">
        <v>185</v>
      </c>
      <c r="C841" s="101" t="s">
        <v>186</v>
      </c>
      <c r="D841" s="575" t="s">
        <v>186</v>
      </c>
      <c r="E841" s="101" t="s">
        <v>186</v>
      </c>
      <c r="F841" s="575" t="s">
        <v>186</v>
      </c>
      <c r="G841" s="101" t="s">
        <v>186</v>
      </c>
      <c r="H841" s="96"/>
      <c r="I841" s="97"/>
      <c r="J841" s="37"/>
      <c r="K841" s="36"/>
    </row>
    <row r="842" spans="1:11" ht="15">
      <c r="A842" s="77"/>
      <c r="B842" s="2" t="s">
        <v>187</v>
      </c>
      <c r="C842" s="101" t="s">
        <v>186</v>
      </c>
      <c r="D842" s="575" t="s">
        <v>186</v>
      </c>
      <c r="E842" s="101" t="s">
        <v>186</v>
      </c>
      <c r="F842" s="575" t="s">
        <v>186</v>
      </c>
      <c r="G842" s="101" t="s">
        <v>186</v>
      </c>
      <c r="H842" s="96"/>
      <c r="I842" s="97"/>
      <c r="J842" s="37"/>
      <c r="K842" s="36"/>
    </row>
    <row r="843" spans="1:11" ht="15">
      <c r="A843" s="77"/>
      <c r="B843" s="3" t="s">
        <v>147</v>
      </c>
      <c r="C843" s="101" t="s">
        <v>186</v>
      </c>
      <c r="D843" s="575" t="s">
        <v>186</v>
      </c>
      <c r="E843" s="101" t="s">
        <v>186</v>
      </c>
      <c r="F843" s="575" t="s">
        <v>186</v>
      </c>
      <c r="G843" s="101" t="s">
        <v>186</v>
      </c>
      <c r="H843" s="103"/>
      <c r="I843" s="104"/>
      <c r="J843" s="80"/>
      <c r="K843" s="81"/>
    </row>
  </sheetData>
  <mergeCells count="257">
    <mergeCell ref="H838:I843"/>
    <mergeCell ref="J838:K843"/>
    <mergeCell ref="H826:I831"/>
    <mergeCell ref="J826:K831"/>
    <mergeCell ref="H832:I837"/>
    <mergeCell ref="J832:K837"/>
    <mergeCell ref="H814:I819"/>
    <mergeCell ref="J814:K819"/>
    <mergeCell ref="H820:I825"/>
    <mergeCell ref="J820:K825"/>
    <mergeCell ref="H802:I807"/>
    <mergeCell ref="J802:K807"/>
    <mergeCell ref="H808:I813"/>
    <mergeCell ref="J808:K813"/>
    <mergeCell ref="H783:I783"/>
    <mergeCell ref="H790:I795"/>
    <mergeCell ref="J790:K795"/>
    <mergeCell ref="H796:I801"/>
    <mergeCell ref="J796:K801"/>
    <mergeCell ref="A755:A761"/>
    <mergeCell ref="H755:I762"/>
    <mergeCell ref="J755:K762"/>
    <mergeCell ref="H763:I782"/>
    <mergeCell ref="J763:K782"/>
    <mergeCell ref="J727:K754"/>
    <mergeCell ref="A734:A740"/>
    <mergeCell ref="A741:A747"/>
    <mergeCell ref="A748:A754"/>
    <mergeCell ref="H716:I716"/>
    <mergeCell ref="H725:I725"/>
    <mergeCell ref="H726:I726"/>
    <mergeCell ref="H727:I754"/>
    <mergeCell ref="H698:I702"/>
    <mergeCell ref="H704:I708"/>
    <mergeCell ref="H709:I711"/>
    <mergeCell ref="H713:I713"/>
    <mergeCell ref="H676:I681"/>
    <mergeCell ref="J676:K681"/>
    <mergeCell ref="H682:I682"/>
    <mergeCell ref="H691:I697"/>
    <mergeCell ref="J691:K697"/>
    <mergeCell ref="H664:I669"/>
    <mergeCell ref="J664:K669"/>
    <mergeCell ref="H670:I675"/>
    <mergeCell ref="J670:K675"/>
    <mergeCell ref="H652:I657"/>
    <mergeCell ref="J652:K657"/>
    <mergeCell ref="H658:I663"/>
    <mergeCell ref="J658:K663"/>
    <mergeCell ref="H641:I645"/>
    <mergeCell ref="J641:K645"/>
    <mergeCell ref="H646:I646"/>
    <mergeCell ref="H647:I651"/>
    <mergeCell ref="H629:I634"/>
    <mergeCell ref="J629:K634"/>
    <mergeCell ref="H635:I640"/>
    <mergeCell ref="J635:K640"/>
    <mergeCell ref="A616:A621"/>
    <mergeCell ref="H616:I621"/>
    <mergeCell ref="J616:K621"/>
    <mergeCell ref="H622:I628"/>
    <mergeCell ref="J622:K628"/>
    <mergeCell ref="A604:A609"/>
    <mergeCell ref="H604:I609"/>
    <mergeCell ref="J604:K609"/>
    <mergeCell ref="A610:A615"/>
    <mergeCell ref="H610:I615"/>
    <mergeCell ref="J610:K615"/>
    <mergeCell ref="H591:I597"/>
    <mergeCell ref="J591:K597"/>
    <mergeCell ref="H598:I603"/>
    <mergeCell ref="J598:K603"/>
    <mergeCell ref="A585:A590"/>
    <mergeCell ref="H585:I590"/>
    <mergeCell ref="J585:K590"/>
    <mergeCell ref="A591:A597"/>
    <mergeCell ref="B591:B592"/>
    <mergeCell ref="C591:C592"/>
    <mergeCell ref="D591:D592"/>
    <mergeCell ref="E591:E592"/>
    <mergeCell ref="F591:F592"/>
    <mergeCell ref="G591:G592"/>
    <mergeCell ref="A573:A578"/>
    <mergeCell ref="H573:I578"/>
    <mergeCell ref="J573:K578"/>
    <mergeCell ref="A579:A584"/>
    <mergeCell ref="H579:I584"/>
    <mergeCell ref="J579:K584"/>
    <mergeCell ref="H560:I566"/>
    <mergeCell ref="J560:K566"/>
    <mergeCell ref="A567:A572"/>
    <mergeCell ref="H567:I572"/>
    <mergeCell ref="J567:K572"/>
    <mergeCell ref="H548:I553"/>
    <mergeCell ref="J548:K553"/>
    <mergeCell ref="H554:I559"/>
    <mergeCell ref="J554:K559"/>
    <mergeCell ref="H535:I541"/>
    <mergeCell ref="J535:K541"/>
    <mergeCell ref="H542:I547"/>
    <mergeCell ref="J542:K547"/>
    <mergeCell ref="H523:I528"/>
    <mergeCell ref="J523:K528"/>
    <mergeCell ref="H529:I534"/>
    <mergeCell ref="J529:K534"/>
    <mergeCell ref="H511:I516"/>
    <mergeCell ref="J511:K516"/>
    <mergeCell ref="H517:I522"/>
    <mergeCell ref="J517:K522"/>
    <mergeCell ref="H499:I504"/>
    <mergeCell ref="J499:K504"/>
    <mergeCell ref="H505:I510"/>
    <mergeCell ref="J505:K510"/>
    <mergeCell ref="H487:I492"/>
    <mergeCell ref="J487:K492"/>
    <mergeCell ref="H493:I498"/>
    <mergeCell ref="J493:K498"/>
    <mergeCell ref="H475:I480"/>
    <mergeCell ref="J475:K480"/>
    <mergeCell ref="H481:I486"/>
    <mergeCell ref="J481:K486"/>
    <mergeCell ref="H462:I467"/>
    <mergeCell ref="J462:K467"/>
    <mergeCell ref="H468:I474"/>
    <mergeCell ref="J468:K474"/>
    <mergeCell ref="H450:I455"/>
    <mergeCell ref="J450:K455"/>
    <mergeCell ref="H456:I461"/>
    <mergeCell ref="J456:K461"/>
    <mergeCell ref="H436:I442"/>
    <mergeCell ref="J436:K442"/>
    <mergeCell ref="H443:I449"/>
    <mergeCell ref="J443:K449"/>
    <mergeCell ref="H414:I414"/>
    <mergeCell ref="J414:K414"/>
    <mergeCell ref="B415:E415"/>
    <mergeCell ref="H416:I435"/>
    <mergeCell ref="J416:K435"/>
    <mergeCell ref="H395:I407"/>
    <mergeCell ref="J395:K401"/>
    <mergeCell ref="J402:K407"/>
    <mergeCell ref="H408:I413"/>
    <mergeCell ref="J408:K413"/>
    <mergeCell ref="H316:I321"/>
    <mergeCell ref="J316:K321"/>
    <mergeCell ref="H322:I394"/>
    <mergeCell ref="J322:K394"/>
    <mergeCell ref="H303:I309"/>
    <mergeCell ref="J303:K309"/>
    <mergeCell ref="H310:I315"/>
    <mergeCell ref="J310:K315"/>
    <mergeCell ref="H291:I296"/>
    <mergeCell ref="J291:K296"/>
    <mergeCell ref="H297:I302"/>
    <mergeCell ref="J297:K302"/>
    <mergeCell ref="H278:I284"/>
    <mergeCell ref="J278:K284"/>
    <mergeCell ref="H285:I290"/>
    <mergeCell ref="J285:K290"/>
    <mergeCell ref="H265:I271"/>
    <mergeCell ref="J265:K271"/>
    <mergeCell ref="H272:I277"/>
    <mergeCell ref="J272:K277"/>
    <mergeCell ref="H253:I258"/>
    <mergeCell ref="J253:K258"/>
    <mergeCell ref="H259:I264"/>
    <mergeCell ref="J259:K264"/>
    <mergeCell ref="H241:I246"/>
    <mergeCell ref="J241:K246"/>
    <mergeCell ref="H247:I252"/>
    <mergeCell ref="J247:K252"/>
    <mergeCell ref="H227:I227"/>
    <mergeCell ref="H228:I234"/>
    <mergeCell ref="J228:K234"/>
    <mergeCell ref="H235:I240"/>
    <mergeCell ref="J235:K240"/>
    <mergeCell ref="E224:E226"/>
    <mergeCell ref="F224:F226"/>
    <mergeCell ref="G224:G226"/>
    <mergeCell ref="H224:I226"/>
    <mergeCell ref="A224:A226"/>
    <mergeCell ref="B224:B226"/>
    <mergeCell ref="C224:C226"/>
    <mergeCell ref="D224:D226"/>
    <mergeCell ref="J219:K219"/>
    <mergeCell ref="H220:I220"/>
    <mergeCell ref="A221:A223"/>
    <mergeCell ref="B221:B223"/>
    <mergeCell ref="C221:C223"/>
    <mergeCell ref="D221:D223"/>
    <mergeCell ref="E221:E223"/>
    <mergeCell ref="F221:F223"/>
    <mergeCell ref="G221:G223"/>
    <mergeCell ref="H221:I223"/>
    <mergeCell ref="J204:K205"/>
    <mergeCell ref="J206:K207"/>
    <mergeCell ref="B208:B213"/>
    <mergeCell ref="H208:I212"/>
    <mergeCell ref="J208:K209"/>
    <mergeCell ref="J210:K212"/>
    <mergeCell ref="J213:K214"/>
    <mergeCell ref="B214:B219"/>
    <mergeCell ref="H214:I219"/>
    <mergeCell ref="J215:K218"/>
    <mergeCell ref="H195:I200"/>
    <mergeCell ref="J195:K200"/>
    <mergeCell ref="J201:K201"/>
    <mergeCell ref="J202:K203"/>
    <mergeCell ref="H183:I188"/>
    <mergeCell ref="J183:K188"/>
    <mergeCell ref="H189:I194"/>
    <mergeCell ref="J189:K194"/>
    <mergeCell ref="H171:I176"/>
    <mergeCell ref="J171:K176"/>
    <mergeCell ref="H177:I182"/>
    <mergeCell ref="J177:K182"/>
    <mergeCell ref="H151:K151"/>
    <mergeCell ref="H152:K157"/>
    <mergeCell ref="H158:K163"/>
    <mergeCell ref="H164:I170"/>
    <mergeCell ref="J164:K170"/>
    <mergeCell ref="H132:I138"/>
    <mergeCell ref="J132:K138"/>
    <mergeCell ref="H139:K144"/>
    <mergeCell ref="H145:K150"/>
    <mergeCell ref="H114:I119"/>
    <mergeCell ref="J114:K119"/>
    <mergeCell ref="H120:I125"/>
    <mergeCell ref="H126:I131"/>
    <mergeCell ref="H95:I101"/>
    <mergeCell ref="J95:K101"/>
    <mergeCell ref="H102:I107"/>
    <mergeCell ref="H108:I113"/>
    <mergeCell ref="H83:I88"/>
    <mergeCell ref="J83:K88"/>
    <mergeCell ref="H89:I94"/>
    <mergeCell ref="J89:K94"/>
    <mergeCell ref="H71:I76"/>
    <mergeCell ref="J71:K76"/>
    <mergeCell ref="H77:I82"/>
    <mergeCell ref="J77:K82"/>
    <mergeCell ref="H27:I62"/>
    <mergeCell ref="J27:K62"/>
    <mergeCell ref="H64:I70"/>
    <mergeCell ref="J64:K70"/>
    <mergeCell ref="A6:A7"/>
    <mergeCell ref="A2:K4"/>
    <mergeCell ref="H6:I7"/>
    <mergeCell ref="B6:B7"/>
    <mergeCell ref="D6:E6"/>
    <mergeCell ref="J6:K7"/>
    <mergeCell ref="C6:C7"/>
    <mergeCell ref="H8:I26"/>
    <mergeCell ref="G1:K1"/>
    <mergeCell ref="F6:G6"/>
    <mergeCell ref="J20:K20"/>
    <mergeCell ref="J22:K22"/>
  </mergeCells>
  <printOptions/>
  <pageMargins left="0.3937007874015748" right="0.1968503937007874" top="0.1968503937007874" bottom="0.1968503937007874" header="0" footer="0"/>
  <pageSetup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dc:creator>
  <cp:keywords/>
  <dc:description/>
  <cp:lastModifiedBy> </cp:lastModifiedBy>
  <cp:lastPrinted>2015-02-17T11:37:08Z</cp:lastPrinted>
  <dcterms:created xsi:type="dcterms:W3CDTF">2011-02-07T09:09:19Z</dcterms:created>
  <dcterms:modified xsi:type="dcterms:W3CDTF">2015-03-17T13:55:04Z</dcterms:modified>
  <cp:category/>
  <cp:version/>
  <cp:contentType/>
  <cp:contentStatus/>
</cp:coreProperties>
</file>